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lank\Documents\Nemocnice Bohunice\Hotové rozpočty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V01 V01 Naklady" sheetId="12" r:id="rId4"/>
    <sheet name="SO 01 D.1.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D.1.1 Pol'!$1:$7</definedName>
    <definedName name="_xlnm.Print_Titles" localSheetId="3">'V01 V01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D.1.1 Pol'!$A$1:$X$770</definedName>
    <definedName name="_xlnm.Print_Area" localSheetId="1">Stavba!$A$1:$J$77</definedName>
    <definedName name="_xlnm.Print_Area" localSheetId="3">'V01 V01 Naklady'!$A$1:$X$20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16" i="1" s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769" i="13"/>
  <c r="BA235" i="13"/>
  <c r="BA231" i="13"/>
  <c r="BA226" i="13"/>
  <c r="BA221" i="13"/>
  <c r="BA179" i="13"/>
  <c r="BA136" i="13"/>
  <c r="BA82" i="13"/>
  <c r="BA78" i="13"/>
  <c r="BA10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3" i="13"/>
  <c r="I13" i="13"/>
  <c r="K13" i="13"/>
  <c r="M13" i="13"/>
  <c r="O13" i="13"/>
  <c r="Q13" i="13"/>
  <c r="V13" i="13"/>
  <c r="G17" i="13"/>
  <c r="I17" i="13"/>
  <c r="K17" i="13"/>
  <c r="M17" i="13"/>
  <c r="O17" i="13"/>
  <c r="Q17" i="13"/>
  <c r="V17" i="13"/>
  <c r="G21" i="13"/>
  <c r="M21" i="13" s="1"/>
  <c r="I21" i="13"/>
  <c r="K21" i="13"/>
  <c r="O21" i="13"/>
  <c r="O8" i="13" s="1"/>
  <c r="Q21" i="13"/>
  <c r="V21" i="13"/>
  <c r="G25" i="13"/>
  <c r="M25" i="13" s="1"/>
  <c r="I25" i="13"/>
  <c r="K25" i="13"/>
  <c r="O25" i="13"/>
  <c r="Q25" i="13"/>
  <c r="V25" i="13"/>
  <c r="G29" i="13"/>
  <c r="I29" i="13"/>
  <c r="K29" i="13"/>
  <c r="M29" i="13"/>
  <c r="O29" i="13"/>
  <c r="Q29" i="13"/>
  <c r="V29" i="13"/>
  <c r="G32" i="13"/>
  <c r="I32" i="13"/>
  <c r="K32" i="13"/>
  <c r="M32" i="13"/>
  <c r="O32" i="13"/>
  <c r="Q32" i="13"/>
  <c r="V32" i="13"/>
  <c r="G36" i="13"/>
  <c r="M36" i="13" s="1"/>
  <c r="I36" i="13"/>
  <c r="I35" i="13" s="1"/>
  <c r="K36" i="13"/>
  <c r="K35" i="13" s="1"/>
  <c r="O36" i="13"/>
  <c r="Q36" i="13"/>
  <c r="Q35" i="13" s="1"/>
  <c r="V36" i="13"/>
  <c r="V35" i="13" s="1"/>
  <c r="G41" i="13"/>
  <c r="I41" i="13"/>
  <c r="K41" i="13"/>
  <c r="M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O35" i="13" s="1"/>
  <c r="Q47" i="13"/>
  <c r="V47" i="13"/>
  <c r="G50" i="13"/>
  <c r="I50" i="13"/>
  <c r="K50" i="13"/>
  <c r="M50" i="13"/>
  <c r="O50" i="13"/>
  <c r="Q50" i="13"/>
  <c r="V50" i="13"/>
  <c r="G53" i="13"/>
  <c r="M53" i="13" s="1"/>
  <c r="I53" i="13"/>
  <c r="K53" i="13"/>
  <c r="O53" i="13"/>
  <c r="Q53" i="13"/>
  <c r="V53" i="13"/>
  <c r="G56" i="13"/>
  <c r="I56" i="13"/>
  <c r="K56" i="13"/>
  <c r="M56" i="13"/>
  <c r="O56" i="13"/>
  <c r="Q56" i="13"/>
  <c r="V56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70" i="13"/>
  <c r="I70" i="13"/>
  <c r="K70" i="13"/>
  <c r="M70" i="13"/>
  <c r="O70" i="13"/>
  <c r="Q70" i="13"/>
  <c r="V70" i="13"/>
  <c r="G73" i="13"/>
  <c r="M73" i="13" s="1"/>
  <c r="I73" i="13"/>
  <c r="K73" i="13"/>
  <c r="O73" i="13"/>
  <c r="Q73" i="13"/>
  <c r="V73" i="13"/>
  <c r="G77" i="13"/>
  <c r="I77" i="13"/>
  <c r="K77" i="13"/>
  <c r="M77" i="13"/>
  <c r="O77" i="13"/>
  <c r="Q77" i="13"/>
  <c r="V77" i="13"/>
  <c r="G81" i="13"/>
  <c r="M81" i="13" s="1"/>
  <c r="I81" i="13"/>
  <c r="K81" i="13"/>
  <c r="O81" i="13"/>
  <c r="Q81" i="13"/>
  <c r="V81" i="13"/>
  <c r="G86" i="13"/>
  <c r="I86" i="13"/>
  <c r="K86" i="13"/>
  <c r="M86" i="13"/>
  <c r="O86" i="13"/>
  <c r="Q86" i="13"/>
  <c r="V86" i="13"/>
  <c r="G93" i="13"/>
  <c r="O93" i="13"/>
  <c r="G94" i="13"/>
  <c r="I94" i="13"/>
  <c r="I93" i="13" s="1"/>
  <c r="K94" i="13"/>
  <c r="M94" i="13"/>
  <c r="O94" i="13"/>
  <c r="Q94" i="13"/>
  <c r="Q93" i="13" s="1"/>
  <c r="V94" i="13"/>
  <c r="G98" i="13"/>
  <c r="M98" i="13" s="1"/>
  <c r="I98" i="13"/>
  <c r="K98" i="13"/>
  <c r="K93" i="13" s="1"/>
  <c r="O98" i="13"/>
  <c r="Q98" i="13"/>
  <c r="V98" i="13"/>
  <c r="V93" i="13" s="1"/>
  <c r="G106" i="13"/>
  <c r="M106" i="13" s="1"/>
  <c r="I106" i="13"/>
  <c r="I105" i="13" s="1"/>
  <c r="K106" i="13"/>
  <c r="K105" i="13" s="1"/>
  <c r="O106" i="13"/>
  <c r="O105" i="13" s="1"/>
  <c r="Q106" i="13"/>
  <c r="Q105" i="13" s="1"/>
  <c r="V106" i="13"/>
  <c r="V105" i="13" s="1"/>
  <c r="G110" i="13"/>
  <c r="I110" i="13"/>
  <c r="K110" i="13"/>
  <c r="M110" i="13"/>
  <c r="O110" i="13"/>
  <c r="Q110" i="13"/>
  <c r="V110" i="13"/>
  <c r="G115" i="13"/>
  <c r="I115" i="13"/>
  <c r="K115" i="13"/>
  <c r="M115" i="13"/>
  <c r="O115" i="13"/>
  <c r="Q115" i="13"/>
  <c r="V115" i="13"/>
  <c r="G123" i="13"/>
  <c r="I123" i="13"/>
  <c r="K123" i="13"/>
  <c r="M123" i="13"/>
  <c r="O123" i="13"/>
  <c r="Q123" i="13"/>
  <c r="V123" i="13"/>
  <c r="G135" i="13"/>
  <c r="M135" i="13" s="1"/>
  <c r="I135" i="13"/>
  <c r="K135" i="13"/>
  <c r="O135" i="13"/>
  <c r="Q135" i="13"/>
  <c r="V135" i="13"/>
  <c r="G145" i="13"/>
  <c r="I145" i="13"/>
  <c r="K145" i="13"/>
  <c r="M145" i="13"/>
  <c r="O145" i="13"/>
  <c r="Q145" i="13"/>
  <c r="V145" i="13"/>
  <c r="G153" i="13"/>
  <c r="I153" i="13"/>
  <c r="K153" i="13"/>
  <c r="M153" i="13"/>
  <c r="O153" i="13"/>
  <c r="Q153" i="13"/>
  <c r="V153" i="13"/>
  <c r="G158" i="13"/>
  <c r="M158" i="13" s="1"/>
  <c r="M157" i="13" s="1"/>
  <c r="I158" i="13"/>
  <c r="I157" i="13" s="1"/>
  <c r="K158" i="13"/>
  <c r="K157" i="13" s="1"/>
  <c r="O158" i="13"/>
  <c r="O157" i="13" s="1"/>
  <c r="Q158" i="13"/>
  <c r="Q157" i="13" s="1"/>
  <c r="V158" i="13"/>
  <c r="V157" i="13" s="1"/>
  <c r="G163" i="13"/>
  <c r="I163" i="13"/>
  <c r="K163" i="13"/>
  <c r="K162" i="13" s="1"/>
  <c r="M163" i="13"/>
  <c r="O163" i="13"/>
  <c r="Q163" i="13"/>
  <c r="V163" i="13"/>
  <c r="V162" i="13" s="1"/>
  <c r="G167" i="13"/>
  <c r="G162" i="13" s="1"/>
  <c r="I167" i="13"/>
  <c r="K167" i="13"/>
  <c r="M167" i="13"/>
  <c r="O167" i="13"/>
  <c r="O162" i="13" s="1"/>
  <c r="Q167" i="13"/>
  <c r="V167" i="13"/>
  <c r="G172" i="13"/>
  <c r="M172" i="13" s="1"/>
  <c r="I172" i="13"/>
  <c r="K172" i="13"/>
  <c r="O172" i="13"/>
  <c r="Q172" i="13"/>
  <c r="V172" i="13"/>
  <c r="G178" i="13"/>
  <c r="M178" i="13" s="1"/>
  <c r="I178" i="13"/>
  <c r="I162" i="13" s="1"/>
  <c r="K178" i="13"/>
  <c r="O178" i="13"/>
  <c r="Q178" i="13"/>
  <c r="Q162" i="13" s="1"/>
  <c r="V178" i="13"/>
  <c r="G182" i="13"/>
  <c r="I182" i="13"/>
  <c r="K182" i="13"/>
  <c r="M182" i="13"/>
  <c r="O182" i="13"/>
  <c r="Q182" i="13"/>
  <c r="V182" i="13"/>
  <c r="K186" i="13"/>
  <c r="V186" i="13"/>
  <c r="G187" i="13"/>
  <c r="M187" i="13" s="1"/>
  <c r="M186" i="13" s="1"/>
  <c r="I187" i="13"/>
  <c r="I186" i="13" s="1"/>
  <c r="K187" i="13"/>
  <c r="O187" i="13"/>
  <c r="O186" i="13" s="1"/>
  <c r="Q187" i="13"/>
  <c r="Q186" i="13" s="1"/>
  <c r="V187" i="13"/>
  <c r="G205" i="13"/>
  <c r="I205" i="13"/>
  <c r="O205" i="13"/>
  <c r="Q205" i="13"/>
  <c r="G206" i="13"/>
  <c r="I206" i="13"/>
  <c r="K206" i="13"/>
  <c r="K205" i="13" s="1"/>
  <c r="M206" i="13"/>
  <c r="M205" i="13" s="1"/>
  <c r="O206" i="13"/>
  <c r="Q206" i="13"/>
  <c r="V206" i="13"/>
  <c r="V205" i="13" s="1"/>
  <c r="G220" i="13"/>
  <c r="I220" i="13"/>
  <c r="K220" i="13"/>
  <c r="M220" i="13"/>
  <c r="O220" i="13"/>
  <c r="Q220" i="13"/>
  <c r="V220" i="13"/>
  <c r="G225" i="13"/>
  <c r="M225" i="13" s="1"/>
  <c r="I225" i="13"/>
  <c r="I224" i="13" s="1"/>
  <c r="K225" i="13"/>
  <c r="K224" i="13" s="1"/>
  <c r="O225" i="13"/>
  <c r="Q225" i="13"/>
  <c r="Q224" i="13" s="1"/>
  <c r="V225" i="13"/>
  <c r="V224" i="13" s="1"/>
  <c r="G230" i="13"/>
  <c r="I230" i="13"/>
  <c r="K230" i="13"/>
  <c r="M230" i="13"/>
  <c r="O230" i="13"/>
  <c r="Q230" i="13"/>
  <c r="V230" i="13"/>
  <c r="G234" i="13"/>
  <c r="I234" i="13"/>
  <c r="K234" i="13"/>
  <c r="M234" i="13"/>
  <c r="O234" i="13"/>
  <c r="Q234" i="13"/>
  <c r="V234" i="13"/>
  <c r="G239" i="13"/>
  <c r="M239" i="13" s="1"/>
  <c r="I239" i="13"/>
  <c r="K239" i="13"/>
  <c r="O239" i="13"/>
  <c r="O224" i="13" s="1"/>
  <c r="Q239" i="13"/>
  <c r="V239" i="13"/>
  <c r="G249" i="13"/>
  <c r="M249" i="13" s="1"/>
  <c r="I249" i="13"/>
  <c r="K249" i="13"/>
  <c r="O249" i="13"/>
  <c r="Q249" i="13"/>
  <c r="V249" i="13"/>
  <c r="G254" i="13"/>
  <c r="I254" i="13"/>
  <c r="K254" i="13"/>
  <c r="M254" i="13"/>
  <c r="O254" i="13"/>
  <c r="Q254" i="13"/>
  <c r="V254" i="13"/>
  <c r="G259" i="13"/>
  <c r="I259" i="13"/>
  <c r="K259" i="13"/>
  <c r="M259" i="13"/>
  <c r="O259" i="13"/>
  <c r="Q259" i="13"/>
  <c r="V259" i="13"/>
  <c r="G262" i="13"/>
  <c r="M262" i="13" s="1"/>
  <c r="I262" i="13"/>
  <c r="K262" i="13"/>
  <c r="O262" i="13"/>
  <c r="Q262" i="13"/>
  <c r="V262" i="13"/>
  <c r="G268" i="13"/>
  <c r="M268" i="13" s="1"/>
  <c r="I268" i="13"/>
  <c r="K268" i="13"/>
  <c r="O268" i="13"/>
  <c r="Q268" i="13"/>
  <c r="V268" i="13"/>
  <c r="G273" i="13"/>
  <c r="I273" i="13"/>
  <c r="K273" i="13"/>
  <c r="M273" i="13"/>
  <c r="O273" i="13"/>
  <c r="Q273" i="13"/>
  <c r="V273" i="13"/>
  <c r="G279" i="13"/>
  <c r="I279" i="13"/>
  <c r="K279" i="13"/>
  <c r="M279" i="13"/>
  <c r="O279" i="13"/>
  <c r="Q279" i="13"/>
  <c r="V279" i="13"/>
  <c r="G285" i="13"/>
  <c r="M285" i="13" s="1"/>
  <c r="I285" i="13"/>
  <c r="K285" i="13"/>
  <c r="O285" i="13"/>
  <c r="Q285" i="13"/>
  <c r="V285" i="13"/>
  <c r="G289" i="13"/>
  <c r="M289" i="13" s="1"/>
  <c r="I289" i="13"/>
  <c r="K289" i="13"/>
  <c r="O289" i="13"/>
  <c r="Q289" i="13"/>
  <c r="V289" i="13"/>
  <c r="G293" i="13"/>
  <c r="I293" i="13"/>
  <c r="K293" i="13"/>
  <c r="M293" i="13"/>
  <c r="O293" i="13"/>
  <c r="Q293" i="13"/>
  <c r="V293" i="13"/>
  <c r="G296" i="13"/>
  <c r="I296" i="13"/>
  <c r="K296" i="13"/>
  <c r="M296" i="13"/>
  <c r="O296" i="13"/>
  <c r="Q296" i="13"/>
  <c r="V296" i="13"/>
  <c r="G299" i="13"/>
  <c r="M299" i="13" s="1"/>
  <c r="I299" i="13"/>
  <c r="K299" i="13"/>
  <c r="O299" i="13"/>
  <c r="Q299" i="13"/>
  <c r="V299" i="13"/>
  <c r="G302" i="13"/>
  <c r="M302" i="13" s="1"/>
  <c r="I302" i="13"/>
  <c r="K302" i="13"/>
  <c r="O302" i="13"/>
  <c r="Q302" i="13"/>
  <c r="V302" i="13"/>
  <c r="G305" i="13"/>
  <c r="I305" i="13"/>
  <c r="K305" i="13"/>
  <c r="M305" i="13"/>
  <c r="O305" i="13"/>
  <c r="Q305" i="13"/>
  <c r="V305" i="13"/>
  <c r="G309" i="13"/>
  <c r="I309" i="13"/>
  <c r="K309" i="13"/>
  <c r="M309" i="13"/>
  <c r="O309" i="13"/>
  <c r="Q309" i="13"/>
  <c r="V309" i="13"/>
  <c r="G313" i="13"/>
  <c r="M313" i="13" s="1"/>
  <c r="I313" i="13"/>
  <c r="K313" i="13"/>
  <c r="O313" i="13"/>
  <c r="Q313" i="13"/>
  <c r="V313" i="13"/>
  <c r="G317" i="13"/>
  <c r="M317" i="13" s="1"/>
  <c r="I317" i="13"/>
  <c r="K317" i="13"/>
  <c r="O317" i="13"/>
  <c r="Q317" i="13"/>
  <c r="V317" i="13"/>
  <c r="G321" i="13"/>
  <c r="I321" i="13"/>
  <c r="K321" i="13"/>
  <c r="M321" i="13"/>
  <c r="O321" i="13"/>
  <c r="Q321" i="13"/>
  <c r="V321" i="13"/>
  <c r="G325" i="13"/>
  <c r="I325" i="13"/>
  <c r="K325" i="13"/>
  <c r="M325" i="13"/>
  <c r="O325" i="13"/>
  <c r="Q325" i="13"/>
  <c r="V325" i="13"/>
  <c r="G337" i="13"/>
  <c r="M337" i="13" s="1"/>
  <c r="I337" i="13"/>
  <c r="K337" i="13"/>
  <c r="O337" i="13"/>
  <c r="Q337" i="13"/>
  <c r="V337" i="13"/>
  <c r="G353" i="13"/>
  <c r="M353" i="13" s="1"/>
  <c r="I353" i="13"/>
  <c r="K353" i="13"/>
  <c r="O353" i="13"/>
  <c r="Q353" i="13"/>
  <c r="V353" i="13"/>
  <c r="G361" i="13"/>
  <c r="I361" i="13"/>
  <c r="K361" i="13"/>
  <c r="M361" i="13"/>
  <c r="O361" i="13"/>
  <c r="Q361" i="13"/>
  <c r="V361" i="13"/>
  <c r="G366" i="13"/>
  <c r="I366" i="13"/>
  <c r="K366" i="13"/>
  <c r="M366" i="13"/>
  <c r="O366" i="13"/>
  <c r="Q366" i="13"/>
  <c r="V366" i="13"/>
  <c r="G368" i="13"/>
  <c r="M368" i="13" s="1"/>
  <c r="I368" i="13"/>
  <c r="K368" i="13"/>
  <c r="O368" i="13"/>
  <c r="Q368" i="13"/>
  <c r="V368" i="13"/>
  <c r="G370" i="13"/>
  <c r="M370" i="13" s="1"/>
  <c r="I370" i="13"/>
  <c r="K370" i="13"/>
  <c r="O370" i="13"/>
  <c r="Q370" i="13"/>
  <c r="V370" i="13"/>
  <c r="G372" i="13"/>
  <c r="I372" i="13"/>
  <c r="K372" i="13"/>
  <c r="M372" i="13"/>
  <c r="O372" i="13"/>
  <c r="Q372" i="13"/>
  <c r="V372" i="13"/>
  <c r="G374" i="13"/>
  <c r="I374" i="13"/>
  <c r="K374" i="13"/>
  <c r="M374" i="13"/>
  <c r="O374" i="13"/>
  <c r="Q374" i="13"/>
  <c r="V374" i="13"/>
  <c r="G376" i="13"/>
  <c r="O376" i="13"/>
  <c r="G377" i="13"/>
  <c r="M377" i="13" s="1"/>
  <c r="M376" i="13" s="1"/>
  <c r="I377" i="13"/>
  <c r="I376" i="13" s="1"/>
  <c r="K377" i="13"/>
  <c r="K376" i="13" s="1"/>
  <c r="O377" i="13"/>
  <c r="Q377" i="13"/>
  <c r="Q376" i="13" s="1"/>
  <c r="V377" i="13"/>
  <c r="V376" i="13" s="1"/>
  <c r="G381" i="13"/>
  <c r="I381" i="13"/>
  <c r="I380" i="13" s="1"/>
  <c r="K381" i="13"/>
  <c r="M381" i="13"/>
  <c r="O381" i="13"/>
  <c r="Q381" i="13"/>
  <c r="Q380" i="13" s="1"/>
  <c r="V381" i="13"/>
  <c r="G384" i="13"/>
  <c r="M384" i="13" s="1"/>
  <c r="I384" i="13"/>
  <c r="K384" i="13"/>
  <c r="O384" i="13"/>
  <c r="O380" i="13" s="1"/>
  <c r="Q384" i="13"/>
  <c r="V384" i="13"/>
  <c r="G389" i="13"/>
  <c r="I389" i="13"/>
  <c r="K389" i="13"/>
  <c r="M389" i="13"/>
  <c r="O389" i="13"/>
  <c r="Q389" i="13"/>
  <c r="V389" i="13"/>
  <c r="G392" i="13"/>
  <c r="M392" i="13" s="1"/>
  <c r="I392" i="13"/>
  <c r="K392" i="13"/>
  <c r="K380" i="13" s="1"/>
  <c r="O392" i="13"/>
  <c r="Q392" i="13"/>
  <c r="V392" i="13"/>
  <c r="V380" i="13" s="1"/>
  <c r="G395" i="13"/>
  <c r="I395" i="13"/>
  <c r="K395" i="13"/>
  <c r="M395" i="13"/>
  <c r="O395" i="13"/>
  <c r="Q395" i="13"/>
  <c r="V395" i="13"/>
  <c r="G399" i="13"/>
  <c r="I399" i="13"/>
  <c r="I398" i="13" s="1"/>
  <c r="K399" i="13"/>
  <c r="M399" i="13"/>
  <c r="O399" i="13"/>
  <c r="Q399" i="13"/>
  <c r="Q398" i="13" s="1"/>
  <c r="V399" i="13"/>
  <c r="G403" i="13"/>
  <c r="M403" i="13" s="1"/>
  <c r="I403" i="13"/>
  <c r="K403" i="13"/>
  <c r="K398" i="13" s="1"/>
  <c r="O403" i="13"/>
  <c r="Q403" i="13"/>
  <c r="V403" i="13"/>
  <c r="V398" i="13" s="1"/>
  <c r="G406" i="13"/>
  <c r="I406" i="13"/>
  <c r="K406" i="13"/>
  <c r="M406" i="13"/>
  <c r="O406" i="13"/>
  <c r="Q406" i="13"/>
  <c r="V406" i="13"/>
  <c r="G409" i="13"/>
  <c r="M409" i="13" s="1"/>
  <c r="I409" i="13"/>
  <c r="K409" i="13"/>
  <c r="O409" i="13"/>
  <c r="O398" i="13" s="1"/>
  <c r="Q409" i="13"/>
  <c r="V409" i="13"/>
  <c r="G413" i="13"/>
  <c r="I413" i="13"/>
  <c r="K413" i="13"/>
  <c r="M413" i="13"/>
  <c r="O413" i="13"/>
  <c r="Q413" i="13"/>
  <c r="V413" i="13"/>
  <c r="G417" i="13"/>
  <c r="M417" i="13" s="1"/>
  <c r="I417" i="13"/>
  <c r="K417" i="13"/>
  <c r="O417" i="13"/>
  <c r="Q417" i="13"/>
  <c r="V417" i="13"/>
  <c r="G420" i="13"/>
  <c r="I420" i="13"/>
  <c r="K420" i="13"/>
  <c r="M420" i="13"/>
  <c r="O420" i="13"/>
  <c r="Q420" i="13"/>
  <c r="V420" i="13"/>
  <c r="G422" i="13"/>
  <c r="M422" i="13" s="1"/>
  <c r="I422" i="13"/>
  <c r="K422" i="13"/>
  <c r="O422" i="13"/>
  <c r="Q422" i="13"/>
  <c r="V422" i="13"/>
  <c r="G424" i="13"/>
  <c r="I424" i="13"/>
  <c r="K424" i="13"/>
  <c r="M424" i="13"/>
  <c r="O424" i="13"/>
  <c r="Q424" i="13"/>
  <c r="V424" i="13"/>
  <c r="G426" i="13"/>
  <c r="M426" i="13" s="1"/>
  <c r="I426" i="13"/>
  <c r="K426" i="13"/>
  <c r="O426" i="13"/>
  <c r="Q426" i="13"/>
  <c r="V426" i="13"/>
  <c r="G428" i="13"/>
  <c r="I428" i="13"/>
  <c r="K428" i="13"/>
  <c r="M428" i="13"/>
  <c r="O428" i="13"/>
  <c r="Q428" i="13"/>
  <c r="V428" i="13"/>
  <c r="G431" i="13"/>
  <c r="I431" i="13"/>
  <c r="I430" i="13" s="1"/>
  <c r="K431" i="13"/>
  <c r="M431" i="13"/>
  <c r="O431" i="13"/>
  <c r="Q431" i="13"/>
  <c r="Q430" i="13" s="1"/>
  <c r="V431" i="13"/>
  <c r="G435" i="13"/>
  <c r="M435" i="13" s="1"/>
  <c r="I435" i="13"/>
  <c r="K435" i="13"/>
  <c r="K430" i="13" s="1"/>
  <c r="O435" i="13"/>
  <c r="Q435" i="13"/>
  <c r="V435" i="13"/>
  <c r="V430" i="13" s="1"/>
  <c r="G440" i="13"/>
  <c r="I440" i="13"/>
  <c r="K440" i="13"/>
  <c r="M440" i="13"/>
  <c r="O440" i="13"/>
  <c r="Q440" i="13"/>
  <c r="V440" i="13"/>
  <c r="G444" i="13"/>
  <c r="M444" i="13" s="1"/>
  <c r="I444" i="13"/>
  <c r="K444" i="13"/>
  <c r="O444" i="13"/>
  <c r="O430" i="13" s="1"/>
  <c r="Q444" i="13"/>
  <c r="V444" i="13"/>
  <c r="G447" i="13"/>
  <c r="I447" i="13"/>
  <c r="K447" i="13"/>
  <c r="M447" i="13"/>
  <c r="O447" i="13"/>
  <c r="Q447" i="13"/>
  <c r="V447" i="13"/>
  <c r="G451" i="13"/>
  <c r="M451" i="13" s="1"/>
  <c r="I451" i="13"/>
  <c r="K451" i="13"/>
  <c r="O451" i="13"/>
  <c r="Q451" i="13"/>
  <c r="V451" i="13"/>
  <c r="G454" i="13"/>
  <c r="I454" i="13"/>
  <c r="K454" i="13"/>
  <c r="M454" i="13"/>
  <c r="O454" i="13"/>
  <c r="Q454" i="13"/>
  <c r="V454" i="13"/>
  <c r="G457" i="13"/>
  <c r="M457" i="13" s="1"/>
  <c r="I457" i="13"/>
  <c r="K457" i="13"/>
  <c r="O457" i="13"/>
  <c r="Q457" i="13"/>
  <c r="V457" i="13"/>
  <c r="G460" i="13"/>
  <c r="I460" i="13"/>
  <c r="K460" i="13"/>
  <c r="M460" i="13"/>
  <c r="O460" i="13"/>
  <c r="Q460" i="13"/>
  <c r="V460" i="13"/>
  <c r="G463" i="13"/>
  <c r="M463" i="13" s="1"/>
  <c r="I463" i="13"/>
  <c r="K463" i="13"/>
  <c r="O463" i="13"/>
  <c r="Q463" i="13"/>
  <c r="V463" i="13"/>
  <c r="G466" i="13"/>
  <c r="I466" i="13"/>
  <c r="K466" i="13"/>
  <c r="M466" i="13"/>
  <c r="O466" i="13"/>
  <c r="Q466" i="13"/>
  <c r="V466" i="13"/>
  <c r="G468" i="13"/>
  <c r="M468" i="13" s="1"/>
  <c r="I468" i="13"/>
  <c r="K468" i="13"/>
  <c r="O468" i="13"/>
  <c r="Q468" i="13"/>
  <c r="V468" i="13"/>
  <c r="G470" i="13"/>
  <c r="I470" i="13"/>
  <c r="K470" i="13"/>
  <c r="M470" i="13"/>
  <c r="O470" i="13"/>
  <c r="Q470" i="13"/>
  <c r="V470" i="13"/>
  <c r="G472" i="13"/>
  <c r="M472" i="13" s="1"/>
  <c r="I472" i="13"/>
  <c r="K472" i="13"/>
  <c r="O472" i="13"/>
  <c r="Q472" i="13"/>
  <c r="V472" i="13"/>
  <c r="G474" i="13"/>
  <c r="I474" i="13"/>
  <c r="K474" i="13"/>
  <c r="M474" i="13"/>
  <c r="O474" i="13"/>
  <c r="Q474" i="13"/>
  <c r="V474" i="13"/>
  <c r="G477" i="13"/>
  <c r="I477" i="13"/>
  <c r="I476" i="13" s="1"/>
  <c r="K477" i="13"/>
  <c r="M477" i="13"/>
  <c r="O477" i="13"/>
  <c r="Q477" i="13"/>
  <c r="Q476" i="13" s="1"/>
  <c r="V477" i="13"/>
  <c r="G480" i="13"/>
  <c r="M480" i="13" s="1"/>
  <c r="I480" i="13"/>
  <c r="K480" i="13"/>
  <c r="K476" i="13" s="1"/>
  <c r="O480" i="13"/>
  <c r="Q480" i="13"/>
  <c r="V480" i="13"/>
  <c r="V476" i="13" s="1"/>
  <c r="G483" i="13"/>
  <c r="I483" i="13"/>
  <c r="K483" i="13"/>
  <c r="M483" i="13"/>
  <c r="O483" i="13"/>
  <c r="Q483" i="13"/>
  <c r="V483" i="13"/>
  <c r="G486" i="13"/>
  <c r="M486" i="13" s="1"/>
  <c r="I486" i="13"/>
  <c r="K486" i="13"/>
  <c r="O486" i="13"/>
  <c r="O476" i="13" s="1"/>
  <c r="Q486" i="13"/>
  <c r="V486" i="13"/>
  <c r="G490" i="13"/>
  <c r="I490" i="13"/>
  <c r="K490" i="13"/>
  <c r="M490" i="13"/>
  <c r="O490" i="13"/>
  <c r="Q490" i="13"/>
  <c r="V490" i="13"/>
  <c r="G493" i="13"/>
  <c r="M493" i="13" s="1"/>
  <c r="I493" i="13"/>
  <c r="K493" i="13"/>
  <c r="O493" i="13"/>
  <c r="Q493" i="13"/>
  <c r="V493" i="13"/>
  <c r="G496" i="13"/>
  <c r="I496" i="13"/>
  <c r="K496" i="13"/>
  <c r="M496" i="13"/>
  <c r="O496" i="13"/>
  <c r="Q496" i="13"/>
  <c r="V496" i="13"/>
  <c r="G499" i="13"/>
  <c r="M499" i="13" s="1"/>
  <c r="I499" i="13"/>
  <c r="K499" i="13"/>
  <c r="O499" i="13"/>
  <c r="Q499" i="13"/>
  <c r="V499" i="13"/>
  <c r="G502" i="13"/>
  <c r="I502" i="13"/>
  <c r="K502" i="13"/>
  <c r="M502" i="13"/>
  <c r="O502" i="13"/>
  <c r="Q502" i="13"/>
  <c r="V502" i="13"/>
  <c r="G504" i="13"/>
  <c r="M504" i="13" s="1"/>
  <c r="I504" i="13"/>
  <c r="K504" i="13"/>
  <c r="O504" i="13"/>
  <c r="Q504" i="13"/>
  <c r="V504" i="13"/>
  <c r="G506" i="13"/>
  <c r="I506" i="13"/>
  <c r="K506" i="13"/>
  <c r="M506" i="13"/>
  <c r="O506" i="13"/>
  <c r="Q506" i="13"/>
  <c r="V506" i="13"/>
  <c r="G508" i="13"/>
  <c r="M508" i="13" s="1"/>
  <c r="I508" i="13"/>
  <c r="K508" i="13"/>
  <c r="O508" i="13"/>
  <c r="Q508" i="13"/>
  <c r="V508" i="13"/>
  <c r="G510" i="13"/>
  <c r="I510" i="13"/>
  <c r="K510" i="13"/>
  <c r="M510" i="13"/>
  <c r="O510" i="13"/>
  <c r="Q510" i="13"/>
  <c r="V510" i="13"/>
  <c r="G513" i="13"/>
  <c r="I513" i="13"/>
  <c r="I512" i="13" s="1"/>
  <c r="K513" i="13"/>
  <c r="M513" i="13"/>
  <c r="O513" i="13"/>
  <c r="Q513" i="13"/>
  <c r="Q512" i="13" s="1"/>
  <c r="V513" i="13"/>
  <c r="G516" i="13"/>
  <c r="M516" i="13" s="1"/>
  <c r="I516" i="13"/>
  <c r="K516" i="13"/>
  <c r="O516" i="13"/>
  <c r="O512" i="13" s="1"/>
  <c r="Q516" i="13"/>
  <c r="V516" i="13"/>
  <c r="G518" i="13"/>
  <c r="I518" i="13"/>
  <c r="K518" i="13"/>
  <c r="M518" i="13"/>
  <c r="O518" i="13"/>
  <c r="Q518" i="13"/>
  <c r="V518" i="13"/>
  <c r="G520" i="13"/>
  <c r="M520" i="13" s="1"/>
  <c r="I520" i="13"/>
  <c r="K520" i="13"/>
  <c r="K512" i="13" s="1"/>
  <c r="O520" i="13"/>
  <c r="Q520" i="13"/>
  <c r="V520" i="13"/>
  <c r="V512" i="13" s="1"/>
  <c r="G522" i="13"/>
  <c r="I522" i="13"/>
  <c r="K522" i="13"/>
  <c r="M522" i="13"/>
  <c r="O522" i="13"/>
  <c r="Q522" i="13"/>
  <c r="V522" i="13"/>
  <c r="G524" i="13"/>
  <c r="M524" i="13" s="1"/>
  <c r="I524" i="13"/>
  <c r="K524" i="13"/>
  <c r="O524" i="13"/>
  <c r="Q524" i="13"/>
  <c r="V524" i="13"/>
  <c r="G527" i="13"/>
  <c r="G526" i="13" s="1"/>
  <c r="I527" i="13"/>
  <c r="K527" i="13"/>
  <c r="K526" i="13" s="1"/>
  <c r="O527" i="13"/>
  <c r="O526" i="13" s="1"/>
  <c r="Q527" i="13"/>
  <c r="V527" i="13"/>
  <c r="V526" i="13" s="1"/>
  <c r="G531" i="13"/>
  <c r="I531" i="13"/>
  <c r="K531" i="13"/>
  <c r="M531" i="13"/>
  <c r="O531" i="13"/>
  <c r="Q531" i="13"/>
  <c r="V531" i="13"/>
  <c r="G533" i="13"/>
  <c r="M533" i="13" s="1"/>
  <c r="I533" i="13"/>
  <c r="K533" i="13"/>
  <c r="O533" i="13"/>
  <c r="Q533" i="13"/>
  <c r="V533" i="13"/>
  <c r="G535" i="13"/>
  <c r="I535" i="13"/>
  <c r="I526" i="13" s="1"/>
  <c r="K535" i="13"/>
  <c r="M535" i="13"/>
  <c r="O535" i="13"/>
  <c r="Q535" i="13"/>
  <c r="Q526" i="13" s="1"/>
  <c r="V535" i="13"/>
  <c r="G537" i="13"/>
  <c r="M537" i="13" s="1"/>
  <c r="I537" i="13"/>
  <c r="K537" i="13"/>
  <c r="O537" i="13"/>
  <c r="Q537" i="13"/>
  <c r="V537" i="13"/>
  <c r="G539" i="13"/>
  <c r="I539" i="13"/>
  <c r="K539" i="13"/>
  <c r="M539" i="13"/>
  <c r="O539" i="13"/>
  <c r="Q539" i="13"/>
  <c r="V539" i="13"/>
  <c r="G541" i="13"/>
  <c r="M541" i="13" s="1"/>
  <c r="I541" i="13"/>
  <c r="K541" i="13"/>
  <c r="O541" i="13"/>
  <c r="Q541" i="13"/>
  <c r="V541" i="13"/>
  <c r="G544" i="13"/>
  <c r="G543" i="13" s="1"/>
  <c r="I544" i="13"/>
  <c r="K544" i="13"/>
  <c r="K543" i="13" s="1"/>
  <c r="O544" i="13"/>
  <c r="O543" i="13" s="1"/>
  <c r="Q544" i="13"/>
  <c r="V544" i="13"/>
  <c r="V543" i="13" s="1"/>
  <c r="G549" i="13"/>
  <c r="I549" i="13"/>
  <c r="K549" i="13"/>
  <c r="M549" i="13"/>
  <c r="O549" i="13"/>
  <c r="Q549" i="13"/>
  <c r="V549" i="13"/>
  <c r="G552" i="13"/>
  <c r="M552" i="13" s="1"/>
  <c r="I552" i="13"/>
  <c r="K552" i="13"/>
  <c r="O552" i="13"/>
  <c r="Q552" i="13"/>
  <c r="V552" i="13"/>
  <c r="G554" i="13"/>
  <c r="I554" i="13"/>
  <c r="I543" i="13" s="1"/>
  <c r="K554" i="13"/>
  <c r="M554" i="13"/>
  <c r="O554" i="13"/>
  <c r="Q554" i="13"/>
  <c r="Q543" i="13" s="1"/>
  <c r="V554" i="13"/>
  <c r="G556" i="13"/>
  <c r="M556" i="13" s="1"/>
  <c r="I556" i="13"/>
  <c r="K556" i="13"/>
  <c r="O556" i="13"/>
  <c r="Q556" i="13"/>
  <c r="V556" i="13"/>
  <c r="G558" i="13"/>
  <c r="I558" i="13"/>
  <c r="K558" i="13"/>
  <c r="M558" i="13"/>
  <c r="O558" i="13"/>
  <c r="Q558" i="13"/>
  <c r="V558" i="13"/>
  <c r="G560" i="13"/>
  <c r="M560" i="13" s="1"/>
  <c r="I560" i="13"/>
  <c r="K560" i="13"/>
  <c r="O560" i="13"/>
  <c r="Q560" i="13"/>
  <c r="V560" i="13"/>
  <c r="G562" i="13"/>
  <c r="I562" i="13"/>
  <c r="K562" i="13"/>
  <c r="M562" i="13"/>
  <c r="O562" i="13"/>
  <c r="Q562" i="13"/>
  <c r="V562" i="13"/>
  <c r="G564" i="13"/>
  <c r="M564" i="13" s="1"/>
  <c r="I564" i="13"/>
  <c r="K564" i="13"/>
  <c r="O564" i="13"/>
  <c r="Q564" i="13"/>
  <c r="V564" i="13"/>
  <c r="G566" i="13"/>
  <c r="I566" i="13"/>
  <c r="K566" i="13"/>
  <c r="M566" i="13"/>
  <c r="O566" i="13"/>
  <c r="Q566" i="13"/>
  <c r="V566" i="13"/>
  <c r="G568" i="13"/>
  <c r="M568" i="13" s="1"/>
  <c r="I568" i="13"/>
  <c r="K568" i="13"/>
  <c r="O568" i="13"/>
  <c r="Q568" i="13"/>
  <c r="V568" i="13"/>
  <c r="G570" i="13"/>
  <c r="I570" i="13"/>
  <c r="K570" i="13"/>
  <c r="M570" i="13"/>
  <c r="O570" i="13"/>
  <c r="Q570" i="13"/>
  <c r="V570" i="13"/>
  <c r="G572" i="13"/>
  <c r="M572" i="13" s="1"/>
  <c r="I572" i="13"/>
  <c r="K572" i="13"/>
  <c r="O572" i="13"/>
  <c r="Q572" i="13"/>
  <c r="V572" i="13"/>
  <c r="G574" i="13"/>
  <c r="I574" i="13"/>
  <c r="K574" i="13"/>
  <c r="M574" i="13"/>
  <c r="O574" i="13"/>
  <c r="Q574" i="13"/>
  <c r="V574" i="13"/>
  <c r="G576" i="13"/>
  <c r="M576" i="13" s="1"/>
  <c r="I576" i="13"/>
  <c r="K576" i="13"/>
  <c r="O576" i="13"/>
  <c r="Q576" i="13"/>
  <c r="V576" i="13"/>
  <c r="G580" i="13"/>
  <c r="G579" i="13" s="1"/>
  <c r="I580" i="13"/>
  <c r="K580" i="13"/>
  <c r="K579" i="13" s="1"/>
  <c r="O580" i="13"/>
  <c r="O579" i="13" s="1"/>
  <c r="Q580" i="13"/>
  <c r="V580" i="13"/>
  <c r="V579" i="13" s="1"/>
  <c r="G591" i="13"/>
  <c r="I591" i="13"/>
  <c r="K591" i="13"/>
  <c r="M591" i="13"/>
  <c r="O591" i="13"/>
  <c r="Q591" i="13"/>
  <c r="V591" i="13"/>
  <c r="G595" i="13"/>
  <c r="M595" i="13" s="1"/>
  <c r="I595" i="13"/>
  <c r="K595" i="13"/>
  <c r="O595" i="13"/>
  <c r="Q595" i="13"/>
  <c r="V595" i="13"/>
  <c r="G598" i="13"/>
  <c r="I598" i="13"/>
  <c r="I579" i="13" s="1"/>
  <c r="K598" i="13"/>
  <c r="M598" i="13"/>
  <c r="O598" i="13"/>
  <c r="Q598" i="13"/>
  <c r="Q579" i="13" s="1"/>
  <c r="V598" i="13"/>
  <c r="G601" i="13"/>
  <c r="M601" i="13" s="1"/>
  <c r="I601" i="13"/>
  <c r="K601" i="13"/>
  <c r="O601" i="13"/>
  <c r="Q601" i="13"/>
  <c r="V601" i="13"/>
  <c r="G604" i="13"/>
  <c r="I604" i="13"/>
  <c r="K604" i="13"/>
  <c r="M604" i="13"/>
  <c r="O604" i="13"/>
  <c r="Q604" i="13"/>
  <c r="V604" i="13"/>
  <c r="G607" i="13"/>
  <c r="M607" i="13" s="1"/>
  <c r="I607" i="13"/>
  <c r="K607" i="13"/>
  <c r="O607" i="13"/>
  <c r="Q607" i="13"/>
  <c r="V607" i="13"/>
  <c r="G610" i="13"/>
  <c r="I610" i="13"/>
  <c r="K610" i="13"/>
  <c r="M610" i="13"/>
  <c r="O610" i="13"/>
  <c r="Q610" i="13"/>
  <c r="V610" i="13"/>
  <c r="G613" i="13"/>
  <c r="M613" i="13" s="1"/>
  <c r="I613" i="13"/>
  <c r="K613" i="13"/>
  <c r="O613" i="13"/>
  <c r="Q613" i="13"/>
  <c r="V613" i="13"/>
  <c r="G616" i="13"/>
  <c r="I616" i="13"/>
  <c r="K616" i="13"/>
  <c r="M616" i="13"/>
  <c r="O616" i="13"/>
  <c r="Q616" i="13"/>
  <c r="V616" i="13"/>
  <c r="G618" i="13"/>
  <c r="M618" i="13" s="1"/>
  <c r="I618" i="13"/>
  <c r="K618" i="13"/>
  <c r="O618" i="13"/>
  <c r="Q618" i="13"/>
  <c r="V618" i="13"/>
  <c r="G620" i="13"/>
  <c r="I620" i="13"/>
  <c r="K620" i="13"/>
  <c r="M620" i="13"/>
  <c r="O620" i="13"/>
  <c r="Q620" i="13"/>
  <c r="V620" i="13"/>
  <c r="G622" i="13"/>
  <c r="M622" i="13" s="1"/>
  <c r="I622" i="13"/>
  <c r="K622" i="13"/>
  <c r="O622" i="13"/>
  <c r="Q622" i="13"/>
  <c r="V622" i="13"/>
  <c r="G624" i="13"/>
  <c r="I624" i="13"/>
  <c r="K624" i="13"/>
  <c r="M624" i="13"/>
  <c r="O624" i="13"/>
  <c r="Q624" i="13"/>
  <c r="V624" i="13"/>
  <c r="G626" i="13"/>
  <c r="G627" i="13"/>
  <c r="I627" i="13"/>
  <c r="I626" i="13" s="1"/>
  <c r="K627" i="13"/>
  <c r="M627" i="13"/>
  <c r="O627" i="13"/>
  <c r="Q627" i="13"/>
  <c r="Q626" i="13" s="1"/>
  <c r="V627" i="13"/>
  <c r="G631" i="13"/>
  <c r="M631" i="13" s="1"/>
  <c r="I631" i="13"/>
  <c r="K631" i="13"/>
  <c r="K626" i="13" s="1"/>
  <c r="O631" i="13"/>
  <c r="Q631" i="13"/>
  <c r="V631" i="13"/>
  <c r="V626" i="13" s="1"/>
  <c r="G635" i="13"/>
  <c r="I635" i="13"/>
  <c r="K635" i="13"/>
  <c r="M635" i="13"/>
  <c r="O635" i="13"/>
  <c r="Q635" i="13"/>
  <c r="V635" i="13"/>
  <c r="G646" i="13"/>
  <c r="M646" i="13" s="1"/>
  <c r="I646" i="13"/>
  <c r="K646" i="13"/>
  <c r="O646" i="13"/>
  <c r="O626" i="13" s="1"/>
  <c r="Q646" i="13"/>
  <c r="V646" i="13"/>
  <c r="G650" i="13"/>
  <c r="I650" i="13"/>
  <c r="K650" i="13"/>
  <c r="M650" i="13"/>
  <c r="O650" i="13"/>
  <c r="Q650" i="13"/>
  <c r="V650" i="13"/>
  <c r="G656" i="13"/>
  <c r="M656" i="13" s="1"/>
  <c r="I656" i="13"/>
  <c r="K656" i="13"/>
  <c r="O656" i="13"/>
  <c r="Q656" i="13"/>
  <c r="V656" i="13"/>
  <c r="G666" i="13"/>
  <c r="I666" i="13"/>
  <c r="K666" i="13"/>
  <c r="M666" i="13"/>
  <c r="O666" i="13"/>
  <c r="Q666" i="13"/>
  <c r="V666" i="13"/>
  <c r="G676" i="13"/>
  <c r="M676" i="13" s="1"/>
  <c r="I676" i="13"/>
  <c r="K676" i="13"/>
  <c r="O676" i="13"/>
  <c r="Q676" i="13"/>
  <c r="V676" i="13"/>
  <c r="G681" i="13"/>
  <c r="I681" i="13"/>
  <c r="K681" i="13"/>
  <c r="M681" i="13"/>
  <c r="O681" i="13"/>
  <c r="Q681" i="13"/>
  <c r="V681" i="13"/>
  <c r="G684" i="13"/>
  <c r="M684" i="13" s="1"/>
  <c r="I684" i="13"/>
  <c r="K684" i="13"/>
  <c r="O684" i="13"/>
  <c r="Q684" i="13"/>
  <c r="V684" i="13"/>
  <c r="G687" i="13"/>
  <c r="I687" i="13"/>
  <c r="K687" i="13"/>
  <c r="M687" i="13"/>
  <c r="O687" i="13"/>
  <c r="Q687" i="13"/>
  <c r="V687" i="13"/>
  <c r="G690" i="13"/>
  <c r="M690" i="13" s="1"/>
  <c r="I690" i="13"/>
  <c r="K690" i="13"/>
  <c r="O690" i="13"/>
  <c r="Q690" i="13"/>
  <c r="V690" i="13"/>
  <c r="G693" i="13"/>
  <c r="I693" i="13"/>
  <c r="K693" i="13"/>
  <c r="M693" i="13"/>
  <c r="O693" i="13"/>
  <c r="Q693" i="13"/>
  <c r="V693" i="13"/>
  <c r="G696" i="13"/>
  <c r="M696" i="13" s="1"/>
  <c r="I696" i="13"/>
  <c r="K696" i="13"/>
  <c r="O696" i="13"/>
  <c r="Q696" i="13"/>
  <c r="V696" i="13"/>
  <c r="G699" i="13"/>
  <c r="I699" i="13"/>
  <c r="K699" i="13"/>
  <c r="M699" i="13"/>
  <c r="O699" i="13"/>
  <c r="Q699" i="13"/>
  <c r="V699" i="13"/>
  <c r="G701" i="13"/>
  <c r="M701" i="13" s="1"/>
  <c r="I701" i="13"/>
  <c r="K701" i="13"/>
  <c r="O701" i="13"/>
  <c r="Q701" i="13"/>
  <c r="V701" i="13"/>
  <c r="G703" i="13"/>
  <c r="I703" i="13"/>
  <c r="K703" i="13"/>
  <c r="M703" i="13"/>
  <c r="O703" i="13"/>
  <c r="Q703" i="13"/>
  <c r="V703" i="13"/>
  <c r="G705" i="13"/>
  <c r="M705" i="13" s="1"/>
  <c r="I705" i="13"/>
  <c r="K705" i="13"/>
  <c r="O705" i="13"/>
  <c r="Q705" i="13"/>
  <c r="V705" i="13"/>
  <c r="G707" i="13"/>
  <c r="I707" i="13"/>
  <c r="K707" i="13"/>
  <c r="M707" i="13"/>
  <c r="O707" i="13"/>
  <c r="Q707" i="13"/>
  <c r="V707" i="13"/>
  <c r="G709" i="13"/>
  <c r="G710" i="13"/>
  <c r="I710" i="13"/>
  <c r="I709" i="13" s="1"/>
  <c r="K710" i="13"/>
  <c r="M710" i="13"/>
  <c r="O710" i="13"/>
  <c r="Q710" i="13"/>
  <c r="Q709" i="13" s="1"/>
  <c r="V710" i="13"/>
  <c r="G712" i="13"/>
  <c r="M712" i="13" s="1"/>
  <c r="I712" i="13"/>
  <c r="K712" i="13"/>
  <c r="K709" i="13" s="1"/>
  <c r="O712" i="13"/>
  <c r="Q712" i="13"/>
  <c r="V712" i="13"/>
  <c r="V709" i="13" s="1"/>
  <c r="G720" i="13"/>
  <c r="I720" i="13"/>
  <c r="K720" i="13"/>
  <c r="M720" i="13"/>
  <c r="O720" i="13"/>
  <c r="Q720" i="13"/>
  <c r="V720" i="13"/>
  <c r="G728" i="13"/>
  <c r="M728" i="13" s="1"/>
  <c r="I728" i="13"/>
  <c r="K728" i="13"/>
  <c r="O728" i="13"/>
  <c r="O709" i="13" s="1"/>
  <c r="Q728" i="13"/>
  <c r="V728" i="13"/>
  <c r="G731" i="13"/>
  <c r="I731" i="13"/>
  <c r="K731" i="13"/>
  <c r="M731" i="13"/>
  <c r="O731" i="13"/>
  <c r="Q731" i="13"/>
  <c r="V731" i="13"/>
  <c r="G733" i="13"/>
  <c r="K733" i="13"/>
  <c r="O733" i="13"/>
  <c r="V733" i="13"/>
  <c r="G734" i="13"/>
  <c r="I734" i="13"/>
  <c r="I733" i="13" s="1"/>
  <c r="K734" i="13"/>
  <c r="M734" i="13"/>
  <c r="M733" i="13" s="1"/>
  <c r="O734" i="13"/>
  <c r="Q734" i="13"/>
  <c r="Q733" i="13" s="1"/>
  <c r="V734" i="13"/>
  <c r="G746" i="13"/>
  <c r="O746" i="13"/>
  <c r="G747" i="13"/>
  <c r="I747" i="13"/>
  <c r="I746" i="13" s="1"/>
  <c r="K747" i="13"/>
  <c r="M747" i="13"/>
  <c r="O747" i="13"/>
  <c r="Q747" i="13"/>
  <c r="Q746" i="13" s="1"/>
  <c r="V747" i="13"/>
  <c r="G749" i="13"/>
  <c r="M749" i="13" s="1"/>
  <c r="I749" i="13"/>
  <c r="K749" i="13"/>
  <c r="K746" i="13" s="1"/>
  <c r="O749" i="13"/>
  <c r="Q749" i="13"/>
  <c r="V749" i="13"/>
  <c r="V746" i="13" s="1"/>
  <c r="I765" i="13"/>
  <c r="Q765" i="13"/>
  <c r="G766" i="13"/>
  <c r="M766" i="13" s="1"/>
  <c r="M765" i="13" s="1"/>
  <c r="I766" i="13"/>
  <c r="K766" i="13"/>
  <c r="K765" i="13" s="1"/>
  <c r="O766" i="13"/>
  <c r="O765" i="13" s="1"/>
  <c r="Q766" i="13"/>
  <c r="V766" i="13"/>
  <c r="V765" i="13" s="1"/>
  <c r="AE769" i="13"/>
  <c r="AF769" i="13"/>
  <c r="G1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AE19" i="12"/>
  <c r="AF19" i="12"/>
  <c r="I20" i="1"/>
  <c r="I19" i="1"/>
  <c r="I18" i="1"/>
  <c r="I17" i="1"/>
  <c r="I77" i="1"/>
  <c r="J66" i="1" s="1"/>
  <c r="F45" i="1"/>
  <c r="G23" i="1" s="1"/>
  <c r="A23" i="1" s="1"/>
  <c r="G24" i="1" s="1"/>
  <c r="G45" i="1"/>
  <c r="G25" i="1" s="1"/>
  <c r="A25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52" i="1" l="1"/>
  <c r="J58" i="1"/>
  <c r="J53" i="1"/>
  <c r="J71" i="1"/>
  <c r="J54" i="1"/>
  <c r="J62" i="1"/>
  <c r="J69" i="1"/>
  <c r="J75" i="1"/>
  <c r="J56" i="1"/>
  <c r="J59" i="1"/>
  <c r="J55" i="1"/>
  <c r="J57" i="1"/>
  <c r="J60" i="1"/>
  <c r="J61" i="1"/>
  <c r="J63" i="1"/>
  <c r="J67" i="1"/>
  <c r="J65" i="1"/>
  <c r="J73" i="1"/>
  <c r="G28" i="1"/>
  <c r="G26" i="1"/>
  <c r="A26" i="1"/>
  <c r="A24" i="1"/>
  <c r="A27" i="1"/>
  <c r="M709" i="13"/>
  <c r="M35" i="13"/>
  <c r="M626" i="13"/>
  <c r="M430" i="13"/>
  <c r="M398" i="13"/>
  <c r="M93" i="13"/>
  <c r="M746" i="13"/>
  <c r="M512" i="13"/>
  <c r="M380" i="13"/>
  <c r="M8" i="13"/>
  <c r="M476" i="13"/>
  <c r="M224" i="13"/>
  <c r="M162" i="13"/>
  <c r="M105" i="13"/>
  <c r="G512" i="13"/>
  <c r="G380" i="13"/>
  <c r="G765" i="13"/>
  <c r="M580" i="13"/>
  <c r="M579" i="13" s="1"/>
  <c r="M544" i="13"/>
  <c r="M543" i="13" s="1"/>
  <c r="M527" i="13"/>
  <c r="M526" i="13" s="1"/>
  <c r="G186" i="13"/>
  <c r="G157" i="13"/>
  <c r="G105" i="13"/>
  <c r="G476" i="13"/>
  <c r="G430" i="13"/>
  <c r="G398" i="13"/>
  <c r="G224" i="13"/>
  <c r="G35" i="13"/>
  <c r="G8" i="13"/>
  <c r="J64" i="1"/>
  <c r="J68" i="1"/>
  <c r="J70" i="1"/>
  <c r="J72" i="1"/>
  <c r="J74" i="1"/>
  <c r="J76" i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7" i="1" l="1"/>
  <c r="G29" i="1"/>
  <c r="G27" i="1" s="1"/>
  <c r="A29" i="1"/>
  <c r="J44" i="1"/>
  <c r="J39" i="1"/>
  <c r="J45" i="1" s="1"/>
  <c r="J40" i="1"/>
  <c r="J43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Blanka Šimková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<sst xmlns="http://schemas.openxmlformats.org/spreadsheetml/2006/main" count="2765" uniqueCount="782">
  <si>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</si>
  <si>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</si>
  <si>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</si>
  <si>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</si>
  <si>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</si>
  <si>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</si>
  <si>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</si>
  <si>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</si>
  <si>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</si>
  <si>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</si>
  <si>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</si>
  <si>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</si>
  <si>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</si>
  <si>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</si>
  <si>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</si>
  <si>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</si>
  <si>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</si>
  <si>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</si>
  <si>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</si>
  <si>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</si>
  <si>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</si>
  <si>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</si>
  <si>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</si>
  <si>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</si>
  <si>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</si>
  <si>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</si>
  <si>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</si>
  <si>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</si>
  <si>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</si>
  <si>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</si>
  <si>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</si>
  <si>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</si>
  <si>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</si>
  <si>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</si>
  <si>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</si>
  <si>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</si>
  <si>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</si>
  <si>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</si>
  <si>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</si>
  <si>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</si>
  <si>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</si>
  <si>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</si>
  <si>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</si>
  <si>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2103008</t>
  </si>
  <si>
    <t>FN Brno-Bohunice</t>
  </si>
  <si>
    <t>Fakultní nemocnice Brno</t>
  </si>
  <si>
    <t>Jihlavská 340/20</t>
  </si>
  <si>
    <t>Brno-Bohunice</t>
  </si>
  <si>
    <t>62500</t>
  </si>
  <si>
    <t>65269705</t>
  </si>
  <si>
    <t>CZ65269705</t>
  </si>
  <si>
    <t>Atelier 99 s.r.o.</t>
  </si>
  <si>
    <t>Purkyňova 71/99</t>
  </si>
  <si>
    <t>Brno-Královo Pole</t>
  </si>
  <si>
    <t>61200</t>
  </si>
  <si>
    <t>02463245</t>
  </si>
  <si>
    <t>CZ02463245</t>
  </si>
  <si>
    <t>Stavba</t>
  </si>
  <si>
    <t>Ostatní a vedlejší náklady</t>
  </si>
  <si>
    <t>V01</t>
  </si>
  <si>
    <t>Vedlejší a ostatní náklady</t>
  </si>
  <si>
    <t>Stavební objekt</t>
  </si>
  <si>
    <t>SO 01</t>
  </si>
  <si>
    <t>Místnost vyšetřovny SPECT v pavilonu N</t>
  </si>
  <si>
    <t>D.1.1</t>
  </si>
  <si>
    <t>Architektonicko-stavební řešení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</si>
  <si>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</si>
  <si>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</si>
  <si>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</si>
  <si>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</si>
  <si>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</si>
  <si>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</si>
  <si>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</si>
  <si>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</si>
  <si>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</si>
  <si>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</si>
  <si>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</si>
  <si>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</si>
  <si>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</si>
  <si>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</si>
  <si>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</si>
  <si>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</si>
  <si>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</si>
  <si>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</si>
  <si>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</si>
  <si>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</si>
  <si>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</si>
  <si>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</si>
  <si>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</si>
  <si>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</si>
  <si>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</si>
  <si>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</si>
  <si>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</si>
  <si>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</si>
  <si>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</si>
  <si>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</si>
  <si>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725</t>
  </si>
  <si>
    <t>Zařizovací předměty</t>
  </si>
  <si>
    <t>728</t>
  </si>
  <si>
    <t>Vzduchotechnika</t>
  </si>
  <si>
    <t>735</t>
  </si>
  <si>
    <t>Otopná tělesa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</si>
  <si>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</si>
  <si>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</si>
  <si>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</si>
  <si>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</si>
  <si>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</si>
  <si>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</si>
  <si>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</si>
  <si>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</si>
  <si>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</si>
  <si>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</si>
  <si>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</si>
  <si>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</si>
  <si>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</si>
  <si>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</si>
  <si>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</si>
  <si>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</si>
  <si>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</si>
  <si>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</si>
  <si>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</si>
  <si>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</si>
  <si>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</si>
  <si>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</si>
  <si>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</si>
  <si>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</si>
  <si>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</si>
  <si>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</si>
  <si>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</si>
  <si>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</si>
  <si>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</si>
  <si>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</si>
  <si>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</si>
  <si>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</si>
  <si>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</si>
  <si>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</si>
  <si>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</si>
  <si>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</si>
  <si>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</si>
  <si>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</si>
  <si>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</si>
  <si>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</si>
  <si>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</si>
  <si>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</si>
  <si>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</si>
  <si>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</si>
  <si>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</si>
  <si>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</si>
  <si>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</si>
  <si>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</si>
  <si>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</si>
  <si>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</si>
  <si>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</si>
  <si>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POL99_2</t>
  </si>
  <si>
    <t>SPU</t>
  </si>
  <si>
    <t>005122010R</t>
  </si>
  <si>
    <t xml:space="preserve">Provoz objednatele </t>
  </si>
  <si>
    <t>POL99_1</t>
  </si>
  <si>
    <t>005124010R</t>
  </si>
  <si>
    <t>Koordinační činnost</t>
  </si>
  <si>
    <t>005211080R</t>
  </si>
  <si>
    <t xml:space="preserve">Bezpečnostní a hygienická opatření na staveništi </t>
  </si>
  <si>
    <t>POL99_8</t>
  </si>
  <si>
    <t>SUM</t>
  </si>
  <si>
    <t>END</t>
  </si>
  <si>
    <t>Položkový soupis prací a dodávek</t>
  </si>
  <si>
    <t>119001421R00</t>
  </si>
  <si>
    <t>Dočasné zajištění podzemního potrubí nebo vedení kabelů do 3 kabelů</t>
  </si>
  <si>
    <t>m</t>
  </si>
  <si>
    <t>800-1</t>
  </si>
  <si>
    <t>Práce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</si>
  <si>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</si>
  <si>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</si>
  <si>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</si>
  <si>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stávající kabely- předpoklad : 4,965+10,3+1,4+2,0</t>
  </si>
  <si>
    <t>VV</t>
  </si>
  <si>
    <t>139711101R00</t>
  </si>
  <si>
    <t>Vykopávka v uzavřených prostorách v hornině 1-4</t>
  </si>
  <si>
    <t>m3</t>
  </si>
  <si>
    <t>s naložením výkopku na dopravní prostředek</t>
  </si>
  <si>
    <t>BP 05 : 7,275*4,965*0,11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</si>
  <si>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</si>
  <si>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</si>
  <si>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</si>
  <si>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</si>
  <si>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</si>
  <si>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</si>
  <si>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</si>
  <si>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</si>
  <si>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BP 05 : 7,275*4,965*0,11*2</t>
  </si>
  <si>
    <t>167101101R00</t>
  </si>
  <si>
    <t>Nakládání, skládání, překládání neulehlého výkopku nakládání výkopku_x000D_
 do 100 m3, z horniny 1 až 4</t>
  </si>
  <si>
    <t>199000005R00</t>
  </si>
  <si>
    <t>Poplatky za skládku zeminy 1- 4, skupina 17 05 04 z Katalogu odpadů</t>
  </si>
  <si>
    <t>t</t>
  </si>
  <si>
    <t>BP 05 : 7,275*4,965*0,11*1,6</t>
  </si>
  <si>
    <t>310239211R00</t>
  </si>
  <si>
    <t>Zazdívka otvorů o ploše přes 1 m2 do 4 m2 ve zdivu nadzákladovém cihlami pálenými pro jakoukoliv maltu vápenocementovou</t>
  </si>
  <si>
    <t>801-4</t>
  </si>
  <si>
    <t>včetně pomocného pracovního lešení</t>
  </si>
  <si>
    <t>NS 01 : 2,3*1,85*0,45</t>
  </si>
  <si>
    <t>NS 04 : 1,68*0,96*0,45</t>
  </si>
  <si>
    <t>317167123R00</t>
  </si>
  <si>
    <t>Překlady keramické montáž a dodávka nenosné, délky 1500 mm, šířky 115 mm, výšky 71 mm</t>
  </si>
  <si>
    <t>kus</t>
  </si>
  <si>
    <t>801-1</t>
  </si>
  <si>
    <t>PŘ 02 : 1</t>
  </si>
  <si>
    <t>317167124R00</t>
  </si>
  <si>
    <t>Překlady keramické montáž a dodávka nenosné, délky 1750 mm, šířky 115 mm, výšky 71 mm</t>
  </si>
  <si>
    <t>PŘ 05 : 1</t>
  </si>
  <si>
    <t>317167126R00</t>
  </si>
  <si>
    <t>Překlady keramické montáž a dodávka nenosné, délky 2250 mm, šířky 115 mm, výšky 71 mm</t>
  </si>
  <si>
    <t>PŘ 03 : 1</t>
  </si>
  <si>
    <t>317167128R00</t>
  </si>
  <si>
    <t>Překlady keramické montáž a dodávka nenosné, délky 2750 mm, šířky 115 mm, výšky 71 mm</t>
  </si>
  <si>
    <t>PŘ 04 : 1</t>
  </si>
  <si>
    <t>317167129R00</t>
  </si>
  <si>
    <t>Překlady keramické montáž a dodávka nenosné, délky 3000 mm, šířky 115 mm, výšky 71 mm</t>
  </si>
  <si>
    <t>PŘ 01 : 1</t>
  </si>
  <si>
    <t>317167211R00</t>
  </si>
  <si>
    <t>Překlady keramické montáž a dodávka nosné, délky 1250 mm, šířky 70 mm, výšky 238 mm</t>
  </si>
  <si>
    <t xml:space="preserve">PŘ 07 : </t>
  </si>
  <si>
    <t>SPECT - nad dveřmi D1 : 1</t>
  </si>
  <si>
    <t>Serverovna - nad dveřmi D6 : 1</t>
  </si>
  <si>
    <t>317167216R00</t>
  </si>
  <si>
    <t>Překlady keramické montáž a dodávka nosné, délky 2500 mm, šířky 70 mm, výšky 238 mm</t>
  </si>
  <si>
    <t>PŘ 06 : 1</t>
  </si>
  <si>
    <t>318951215R00</t>
  </si>
  <si>
    <t>Dodatečné zesilování konstrukcí pomocí uhlíkových lamel a tkanin , betonové konstrukce, uhlíková lamela š. 100 mm, tl.1,2 mm, pevnost v tahu max. 160 kN , lepení</t>
  </si>
  <si>
    <t>odhad: 0,5 m2 kolem každého otvoru : 0,5*5*4</t>
  </si>
  <si>
    <t>342111137RS1</t>
  </si>
  <si>
    <t>Stěny a příčky Příčky sádrovláknité s ocelovou jednoduchou konstrukcí tloušťky 75 mm, opláštěné, deskami tl.2x12,5+10 mm, s minerální izolací tl. 40 mm, o objemové hmotnosti 16 kg/m3</t>
  </si>
  <si>
    <t>m2</t>
  </si>
  <si>
    <t>NS 07 : 0,4*3,0</t>
  </si>
  <si>
    <t>347111329RS1</t>
  </si>
  <si>
    <t>Stěny a příčky Předstěny opláštěné sádrovláknitými deskami s nosnou ocelovou konstrukcí tloušťky 105 mm, 2x opláštěné, deskami tl. 15 mm, s minerální izolací tl. 40 mm, o objemové hmotnosti 16 kg/m3</t>
  </si>
  <si>
    <t>NS 07 : 0,8*3,0</t>
  </si>
  <si>
    <t>340239211R00</t>
  </si>
  <si>
    <t>Zazdívka otvorů o ploše přes 1 m2 do 4 m2 v příčkách nebo stěnách cihlami  pálenými  tloušťky do 100 mm</t>
  </si>
  <si>
    <t>serverovna - NS 17 : 0,95*2,05</t>
  </si>
  <si>
    <t>342247522R00</t>
  </si>
  <si>
    <t>Příčky z tvárnic pálených Příčky z tvárnic pálených tloušťky 80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</si>
  <si>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</si>
  <si>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W2 : (3,56+1,15+1,3+0,97+0,995)*3,0-0,95*2,05*3</t>
  </si>
  <si>
    <t>342247532R00</t>
  </si>
  <si>
    <t>Příčky z tvárnic pálených Příčky z tvárnic pálených tloušťky 115 mm, z děrovaných příčkovek, P 10, zděných na tenkovrstvou maltu</t>
  </si>
  <si>
    <t>W1 : 2,1*2,75-1,875*2,25</t>
  </si>
  <si>
    <t>4,965*3,0-0,95*2,05-2,3*1,45</t>
  </si>
  <si>
    <t>342941111R00</t>
  </si>
  <si>
    <t>Kotvení příček ke konstrukci kotvami na hmoždinky</t>
  </si>
  <si>
    <t>Včetně dodávky kotev a spojovacího materiálu.</t>
  </si>
  <si>
    <t>W1 : 3,0*2+2,75+0,5</t>
  </si>
  <si>
    <t>W2 : 3,0*2+0,95*2</t>
  </si>
  <si>
    <t>NS 01 : 1,85*2</t>
  </si>
  <si>
    <t>NS 04 : 0,96*2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</si>
  <si>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</si>
  <si>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</si>
  <si>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</si>
  <si>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serverovna - VZT průduch : 1</t>
  </si>
  <si>
    <t>416093123R00</t>
  </si>
  <si>
    <t>Doplňkové práce čelo podhledu SDK výšky od 200 do 500 mm, z impregnovaných desek proti vlhkosti , tloušťky 12,5 mm</t>
  </si>
  <si>
    <t xml:space="preserve">NS 13 : </t>
  </si>
  <si>
    <t>N.N.1.01 : 2,3+0,25*2</t>
  </si>
  <si>
    <t>N.N.1.02 : 2,3+0,25*2</t>
  </si>
  <si>
    <t>N.N.1.06 : 2,05</t>
  </si>
  <si>
    <t>N.N.1.10 : 1,68+0,25*2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</si>
  <si>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</si>
  <si>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</si>
  <si>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</si>
  <si>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serverovna : 11,82</t>
  </si>
  <si>
    <t>612409991R00</t>
  </si>
  <si>
    <t>Začištění omítek kolem oken, dveří a obkladů apod. maltou vápenou</t>
  </si>
  <si>
    <t>dveře D5 zvenku : 1,25+2,1*2</t>
  </si>
  <si>
    <t>dveře D6 zvenku : 1,0+2,1*2</t>
  </si>
  <si>
    <t>NS 07 : 3,0</t>
  </si>
  <si>
    <t>612421615R00</t>
  </si>
  <si>
    <t>Omítky vnitřní stěn vápenné nebo vápenocementové v podlaží i ve schodišti hrubé zatřené</t>
  </si>
  <si>
    <t xml:space="preserve">Pod obklady : </t>
  </si>
  <si>
    <t>N.N1.01 : (0,625+1,22)*2,045</t>
  </si>
  <si>
    <t>N.N1.06 : (0,81+0,985+1,02+2,05)*2,045</t>
  </si>
  <si>
    <t>-zasahující část oken : -0,9*(2,045-1,96)*2</t>
  </si>
  <si>
    <t>přípočet ostění + parapetu : (0,9+0,085*2)*0,32*2</t>
  </si>
  <si>
    <t>N.N1.10 : 1,5*2,045</t>
  </si>
  <si>
    <t>612421637R00</t>
  </si>
  <si>
    <t>Omítky vnitřní stěn vápenné nebo vápenocementové v podlaží i ve schodišti štukové</t>
  </si>
  <si>
    <t>serverovna : (5,35+2,225)*2*3,0-0,95*2,05</t>
  </si>
  <si>
    <t>0,95*2,05</t>
  </si>
  <si>
    <t>N.N.1.01 : (3,405*2+4,965)*3,0-1,25*2,05-2,3*1,85-(1,25+0,6)*2,05</t>
  </si>
  <si>
    <t>N.N.1.03 : (2,93+1,78+0,45+2,58+1,05)*3,0-(0,95+1,25)*2,05-1,25*1,17-1,85*2,27</t>
  </si>
  <si>
    <t>N.N.1.04 : (2,95*2+1,0)*3,0-0,95*2,05*3</t>
  </si>
  <si>
    <t>N.N.1.05 : (1,65+0,95)*2*3,0-0,95*1,05*2</t>
  </si>
  <si>
    <t>N.N.1.06 : (0,64+1,0+0,425)*3,0+(0,8+2,05+0,99+1,05)*(3,0-2,05)-0,95*2,05-0,9*0,81*2</t>
  </si>
  <si>
    <t>N.N.1.07 : (1,28+1,17+0,1+0,725+1,27)*3,0-0,95*2,05-1,5*2,05</t>
  </si>
  <si>
    <t>N.N.1.09 : (1,61+0,95)*2*3,0-0,95*1,05*2</t>
  </si>
  <si>
    <t>N.N.1.10 : (0,465+5,87+2,42+5,06)*3,0-1,25*2,05-1,68*1,78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</si>
  <si>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</si>
  <si>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</si>
  <si>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</si>
  <si>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N.N.1.01 : (2,3+1,85)*2*0,31</t>
  </si>
  <si>
    <t>N.N.1.03 : (2,25+2,315+2,75*2*2)*0,2</t>
  </si>
  <si>
    <t>N.N.1.04 : (2,11+2,75*2)*0,2</t>
  </si>
  <si>
    <t>N.N.1.05 : (1,16+2,75*2)*0,2</t>
  </si>
  <si>
    <t>N.N.1.06 : (0,9+0,81*2)*0,31*2</t>
  </si>
  <si>
    <t>N.N.1.09 : (0,95+2,75*2)*0,2</t>
  </si>
  <si>
    <t>N.N.1.10 : (1,68+1,78*2)*0,31</t>
  </si>
  <si>
    <t>612472121R00</t>
  </si>
  <si>
    <t>Omítky vnitřní štukové barytové ze suchých maltových směsí stěn i schodišť tloušťky 20 mm</t>
  </si>
  <si>
    <t>s cementovým postřikem,</t>
  </si>
  <si>
    <t>N.N.1.01 : 4,965*3,0</t>
  </si>
  <si>
    <t>odpočet výplní otvorů : -0,95*2,05-2,3*1,45</t>
  </si>
  <si>
    <t>N.N.1.02 : (6,775+4,965)*2*3,0</t>
  </si>
  <si>
    <t>odpočet výplní otvorů : -(1,85*2,27+0,95*2,05*3+2,3*1,85)</t>
  </si>
  <si>
    <t>odpočet keramického obkladu : -(1,6+0,45)*2,05</t>
  </si>
  <si>
    <t>612472120V00</t>
  </si>
  <si>
    <t>Omítka stěn hrubá zatřená, barytová</t>
  </si>
  <si>
    <t>Vlastní</t>
  </si>
  <si>
    <t>N1.02 : (1,63+0,47)*2,045</t>
  </si>
  <si>
    <t>622421143R00</t>
  </si>
  <si>
    <t>Omítky vnější stěn vápenné nebo vápenocementové štukové,  , složitost 1÷ 2</t>
  </si>
  <si>
    <t>po zazděném okně : 2,8*2,05</t>
  </si>
  <si>
    <t>po zazděném manipulačním otvoru : 2,18*1,1</t>
  </si>
  <si>
    <t>631312711RM1</t>
  </si>
  <si>
    <t xml:space="preserve">Mazanina z betonu prostého tl. přes 50 do 80 mm třídy C 25/30,  </t>
  </si>
  <si>
    <t>(z kameniva) hlazená dřevěným hladítkem</t>
  </si>
  <si>
    <t>NS 05 - F1 : (69,9755+66,3527)*0,07</t>
  </si>
  <si>
    <t>631315711RM1</t>
  </si>
  <si>
    <t xml:space="preserve">Mazanina z betonu prostého tl. přes 120 do 240 mm třídy C 25/30,  </t>
  </si>
  <si>
    <t>NS 05 - PD : 10,26*4,965*0,1</t>
  </si>
  <si>
    <t>NS 05 - F2 : 10,26*4,965*0,15</t>
  </si>
  <si>
    <t>631361921RT8</t>
  </si>
  <si>
    <t>Výztuž mazanin z betonů a z lehkých betonů ze svařovaných sítí průměr drátu 8 mm, velikost oka 100/100 mm</t>
  </si>
  <si>
    <t>včetně distančních prvků</t>
  </si>
  <si>
    <t>NS 05 - PD : 10,26*4,965*7,91*0,001*2</t>
  </si>
  <si>
    <t>NS 05 - F2 : 10,26*4,965*7,91*0,001*2</t>
  </si>
  <si>
    <t>NS 05 - F1 : (69,9755+66,3527)*7,91*0,001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</si>
  <si>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</si>
  <si>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</si>
  <si>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</si>
  <si>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NS 05  - PD : 10,26*4,965*0,15</t>
  </si>
  <si>
    <t>632411230RT1</t>
  </si>
  <si>
    <t>Potěr ze suchých směsí anhydritový samonivelační, tloušťky 30 mm, bez penetrace</t>
  </si>
  <si>
    <t>s rozprostřením a uhlazením</t>
  </si>
  <si>
    <t>941955001R00</t>
  </si>
  <si>
    <t>Lešení lehké pracovní pomocné pomocné, o výšce lešeňové podlahy do 1,2 m</t>
  </si>
  <si>
    <t>800-3</t>
  </si>
  <si>
    <t xml:space="preserve">INTERIÉR : </t>
  </si>
  <si>
    <t>sousedící chodby : 1,0*5,0*2</t>
  </si>
  <si>
    <t>N1.01 : 16,9</t>
  </si>
  <si>
    <t>N1.02 : 33,5</t>
  </si>
  <si>
    <t>N1.03 : 6,4</t>
  </si>
  <si>
    <t>sousedící chodba : 1,87*4,52+2,27*0,945</t>
  </si>
  <si>
    <t>N1.04 : 3,6</t>
  </si>
  <si>
    <t>N1.05 : 1,7</t>
  </si>
  <si>
    <t>N1.06 : 2,5</t>
  </si>
  <si>
    <t>N1.07 : 2,6</t>
  </si>
  <si>
    <t>N1.09 : 1,7</t>
  </si>
  <si>
    <t>N1.10 : 13,9</t>
  </si>
  <si>
    <t xml:space="preserve">EXTERIÉR : </t>
  </si>
  <si>
    <t>NS 01 : 2,3*1,0</t>
  </si>
  <si>
    <t>NS 04 : 2,0*1,0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</si>
  <si>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</si>
  <si>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</si>
  <si>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N.N.1.01 : 16,9</t>
  </si>
  <si>
    <t>N.N.1.02 : 33,5</t>
  </si>
  <si>
    <t>N.N.1.03 : 6,4</t>
  </si>
  <si>
    <t>N.N.1.04 : 3,6</t>
  </si>
  <si>
    <t>N.N.1.05 : 1,7</t>
  </si>
  <si>
    <t>N.N.1.06 : 2,5</t>
  </si>
  <si>
    <t>N.N.1.07 : 2,6</t>
  </si>
  <si>
    <t>N.N.1.06 : 1,7</t>
  </si>
  <si>
    <t>N.N.1.10 : 13,9</t>
  </si>
  <si>
    <t>chodba - část (odhad) : 10,75</t>
  </si>
  <si>
    <t>N.N.1.147 - část (odhad) : 10</t>
  </si>
  <si>
    <t>N.N.1.149 : 11,8</t>
  </si>
  <si>
    <t>953921115R00</t>
  </si>
  <si>
    <t>Dlaždice betonové na ploché střechy o rozměru 500 x 500 x 60 mm</t>
  </si>
  <si>
    <t>kladené jednotlivě volně s mezerami nasucho (např. pro schůdnost po měkké krytině, pro trvalé zatížení krytiny)</t>
  </si>
  <si>
    <t>NS 12 : 11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</si>
  <si>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</si>
  <si>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</si>
  <si>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</si>
  <si>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</si>
  <si>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BP 13 - serverovna : 2,225*3,0</t>
  </si>
  <si>
    <t>BP 06 - SPECT : (1,55+1,08)*3-0,75*2,05</t>
  </si>
  <si>
    <t>962031116R00</t>
  </si>
  <si>
    <t>Bourání příček z cihel pálených plných, tloušťky 140 mm</t>
  </si>
  <si>
    <t>BP 06 : 2,05*2*3,1+4,965*3,3-(1,335+1,2)*2,05-1,5*1,0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</si>
  <si>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</si>
  <si>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</si>
  <si>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</si>
  <si>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serverovna : 0,1*1,05*0,3</t>
  </si>
  <si>
    <t>vyšetřovna : 0,15*1,5*0,1</t>
  </si>
  <si>
    <t>965042141RT4</t>
  </si>
  <si>
    <t>Bourání podkladů pod dlažby nebo litých celistvých dlažeb a mazanin  betonových nebo z litého asfaltu, tloušťky do 100 mm, plochy přes 4 m2</t>
  </si>
  <si>
    <t xml:space="preserve">BP 08 : </t>
  </si>
  <si>
    <t>BN.1.137 : 16,58*0,1</t>
  </si>
  <si>
    <t>BN.1.136 : 8,99*0,1</t>
  </si>
  <si>
    <t>BN.1.187 : 6,39*0,1</t>
  </si>
  <si>
    <t>BN.1.191 : 1,26*0,1</t>
  </si>
  <si>
    <t xml:space="preserve">BP 05 : </t>
  </si>
  <si>
    <t>BN.1.134 : 14,07*0,1</t>
  </si>
  <si>
    <t>BN.1.135 : 36,32*0,1</t>
  </si>
  <si>
    <t>965042241RT5</t>
  </si>
  <si>
    <t>Bourání podkladů pod dlažby nebo litých celistvých dlažeb a mazanin  betonových nebo z litého asfaltu, tloušťky přes 100 mm, plochy přes 4 m2</t>
  </si>
  <si>
    <t>BN.1.134 : 14,07*0,2</t>
  </si>
  <si>
    <t>BN.1.135 : (36,32+4,965*0,15)*0,2</t>
  </si>
  <si>
    <t>965049112RT2</t>
  </si>
  <si>
    <t>Bourání podkladů pod dlažby nebo litých celistvých dlažeb a mazanin  příplatek za bourání mazanin vyztužených svařovanou sítí, tloušťky přes 100 mm</t>
  </si>
  <si>
    <t>965048541R00</t>
  </si>
  <si>
    <t>Frézování betonového povrchu tloušťky do 30 mm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</si>
  <si>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</si>
  <si>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</si>
  <si>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</si>
  <si>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 xml:space="preserve">BP 02 : </t>
  </si>
  <si>
    <t>vyšetřovna : 1</t>
  </si>
  <si>
    <t>serverovna : 2</t>
  </si>
  <si>
    <t>968061126R00</t>
  </si>
  <si>
    <t>Vyvěšení nebo zavěšení dřevěných křídel dveří, plochy přes 2 m2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</si>
  <si>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</si>
  <si>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</si>
  <si>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vyšetřovna : 0,7*2,0</t>
  </si>
  <si>
    <t>serverovna : 0,7*2,0</t>
  </si>
  <si>
    <t>0,9*2,0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</si>
  <si>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</si>
  <si>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</si>
  <si>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vyšetřovna : 1,15*2,0</t>
  </si>
  <si>
    <t>1,2*2,0</t>
  </si>
  <si>
    <t>1,3*2,0</t>
  </si>
  <si>
    <t>968083001R00</t>
  </si>
  <si>
    <t>Vybourání plastových výplní otvorů oken, do 1 m2</t>
  </si>
  <si>
    <t>BP 01 : 0,45*0,5</t>
  </si>
  <si>
    <t>0,9*0,9</t>
  </si>
  <si>
    <t>968083003R00</t>
  </si>
  <si>
    <t>Vybourání plastových výplní otvorů oken, do 4 m2</t>
  </si>
  <si>
    <t>BP 01 : 1,68*1,78</t>
  </si>
  <si>
    <t>okno v bour. příčce mezi vyšetřovnou a ovladovnou : 1,5*1,0</t>
  </si>
  <si>
    <t>968083004R00</t>
  </si>
  <si>
    <t>Vybourání plastových výplní otvorů oken, nad 4 m2</t>
  </si>
  <si>
    <t>BP 01 : 2,3*1,85*3</t>
  </si>
  <si>
    <t>970051250R00</t>
  </si>
  <si>
    <t>Jádrové vrtání, kruhové prostupy v železobetonu jádrové vrtání , do D 250 mm</t>
  </si>
  <si>
    <t>BP 11 : 0,525*2</t>
  </si>
  <si>
    <t>970251250R00</t>
  </si>
  <si>
    <t>Řezání železobetonu hloubka řezu 250 mm</t>
  </si>
  <si>
    <t>BP 10 : (0,52+0,27)*2*2</t>
  </si>
  <si>
    <t>970251300R00</t>
  </si>
  <si>
    <t>Řezání železobetonu hloubka řezu 300 mm</t>
  </si>
  <si>
    <t>971033521R00</t>
  </si>
  <si>
    <t>Vybourání otvorů ve zdivu cihelném z jakýchkoliv cihel pálených_x000D_
 na jakoukoliv maltu vápenou nebo vápenocementovou, plochy do 1 m2, tloušťky do 100 mm</t>
  </si>
  <si>
    <t>základovém nebo nadzákladovém,</t>
  </si>
  <si>
    <t>serverovna - rozšíření dveřního otoru : 0,2*2,0</t>
  </si>
  <si>
    <t>971033561R00</t>
  </si>
  <si>
    <t>Vybourání otvorů ve zdivu cihelném z jakýchkoliv cihel pálených_x000D_
 na jakoukoliv maltu vápenou nebo vápenocementovou, plochy do 1 m2, tloušťky do 600 mm</t>
  </si>
  <si>
    <t>zvětšení otvoru pro okno na WC : (0,9*0,9-0,45*0,5)*0,45</t>
  </si>
  <si>
    <t>971033651R00</t>
  </si>
  <si>
    <t>Vybourání otvorů ve zdivu cihelném z jakýchkoliv cihel pálených_x000D_
 na jakoukoliv maltu vápenou nebo vápenocementovou, plochy do 4 m2, tloušťky do 600 mm</t>
  </si>
  <si>
    <t>BP 07 : 1,68*1,78*0,45</t>
  </si>
  <si>
    <t>972055341R00</t>
  </si>
  <si>
    <t>Vybourání otvorů ve stropech nebo klenbách z dutých prefabrikátů_x000D_
 plochy do 0,25 m2, tloušťky přes 120 mm</t>
  </si>
  <si>
    <t>bez odstranění podlahy a násypu,</t>
  </si>
  <si>
    <t>BP 10 : 2</t>
  </si>
  <si>
    <t>973031324R00</t>
  </si>
  <si>
    <t>Vysekání v cihelném zdivu výklenků a kapes kapes na jakoukoliv maltu vápennou nebo vápenocementovou, plochy do 0,1 m2, hloubky do 150 mm</t>
  </si>
  <si>
    <t>serverovna - pro překlad PŘ 07 : 2</t>
  </si>
  <si>
    <t>vyšetřovna - propřeklad PŘ 05 : 2</t>
  </si>
  <si>
    <t>978011191R00</t>
  </si>
  <si>
    <t>Otlučení omítek vápenných nebo vápenocementových vnitřních s vyškrabáním spár, s očištěním zdiva stropů, v rozsahu do 100 %</t>
  </si>
  <si>
    <t>BN.1.137 : 16,58</t>
  </si>
  <si>
    <t>BN.1.136 : 8,99</t>
  </si>
  <si>
    <t>BN.1.187 : 6,39</t>
  </si>
  <si>
    <t>BN.1.191 : 1,26</t>
  </si>
  <si>
    <t>BN.1.134 : 14,07</t>
  </si>
  <si>
    <t xml:space="preserve">BP 12 : </t>
  </si>
  <si>
    <t>BN.1.149 : 1,2*2,225-0,5*0,075</t>
  </si>
  <si>
    <t>BN.1.153 : 4,05*2,225-0,6*0,075</t>
  </si>
  <si>
    <t>978013191R00</t>
  </si>
  <si>
    <t>Otlučení omítek vápenných nebo vápenocementových vnitřních s vyškrabáním spár, s očištěním zdiva stěn, v rozsahu do 100 %</t>
  </si>
  <si>
    <t>BN.1.134 : (2,835*2+4,965)*3,0-2,3*1,85-1,25*2,05</t>
  </si>
  <si>
    <t xml:space="preserve"> - ostění : (1,25+2,05*2)*0,2+(2,3+1,85*2)*0,31</t>
  </si>
  <si>
    <t>BN.1.135 : (7,275*2+4,965)*3,0-2,05*2*2-2,3*1,85*2</t>
  </si>
  <si>
    <t xml:space="preserve"> - ostění : (2,3+1,85*2)*0,31*2</t>
  </si>
  <si>
    <t>BN.1.136 + BN.1.187 : (7,405+2,05)*2*3,0-2,25*2,05-0,9*0,9*2-(2,05+2,25)*2,75*2-1,25*2,05</t>
  </si>
  <si>
    <t xml:space="preserve"> - ostění : (2,05+2,25+2,75*2*2)*0,2*2+0,9*3*0,31</t>
  </si>
  <si>
    <t>BN.1.137 : (7,14+2,42)*2*3,0-2,25*2,05-1,68*3,0</t>
  </si>
  <si>
    <t xml:space="preserve"> - ostění : (1,68+1,78*2)*0,31</t>
  </si>
  <si>
    <t>BN.1.149 : (1,2*2+2,225)*3,0-1,0*2,3</t>
  </si>
  <si>
    <t>BN.1.153 : (4,05*2+2,225)*3,0-0,95*2,0</t>
  </si>
  <si>
    <t>odpočet odsekaných obkladů : -19,69025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</si>
  <si>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</si>
  <si>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</si>
  <si>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</si>
  <si>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B.N.1.134 : (0,625+1,25)*2,05</t>
  </si>
  <si>
    <t>B.N.1.135 : (1,63+0,5)*2,05</t>
  </si>
  <si>
    <t>B.N.1.136 : (0,6+1,18)*2,05</t>
  </si>
  <si>
    <t>B.N.1.137 : 1,5*2,05</t>
  </si>
  <si>
    <t>B.N.1.191 : (1,44+0,88)*2,05</t>
  </si>
  <si>
    <t>767581801R00</t>
  </si>
  <si>
    <t>Demontáž podhledů kazet</t>
  </si>
  <si>
    <t>800-767</t>
  </si>
  <si>
    <t>vyšetřovna : 36,3</t>
  </si>
  <si>
    <t>chodba : 5,85*0,65</t>
  </si>
  <si>
    <t>BP 03 : 0,4*0,8</t>
  </si>
  <si>
    <t>979081111R00</t>
  </si>
  <si>
    <t>Odvoz suti a vybouraných hmot na skládku do 1 km</t>
  </si>
  <si>
    <t>Přesun suti</t>
  </si>
  <si>
    <t>POL8_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</si>
  <si>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</si>
  <si>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</si>
  <si>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</si>
  <si>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</si>
  <si>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</si>
  <si>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</si>
  <si>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979990101R00</t>
  </si>
  <si>
    <t>Poplatek za skládku směsi betonu a cihel do 30x30 cm, skupina 17 01 01 a 17 01 02 z Katalogu odpadů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</si>
  <si>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</si>
  <si>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</si>
  <si>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</si>
  <si>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</si>
  <si>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</si>
  <si>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711141559RT2</t>
  </si>
  <si>
    <t xml:space="preserve">Provedení izolace proti zemní vlhkosti pásy přitavením vodorovná, 2 vrstvy, bez dodávky izolačních pásů,  </t>
  </si>
  <si>
    <t>800-711</t>
  </si>
  <si>
    <t>NS 05 - F2 : 10,26*4,965+(10,26+4,965)*2*0,33</t>
  </si>
  <si>
    <t>711140102R00</t>
  </si>
  <si>
    <t>Odstranění izolace proti vodě - pásy přitavením vodorovné, 2 vrstvy</t>
  </si>
  <si>
    <t>BN.1.135 : 36,32+4,965*0,15</t>
  </si>
  <si>
    <t>62852254R</t>
  </si>
  <si>
    <t>pás izolační z modifikovaného asfaltu natavitelný; nosná vložka polyesterové rouno; horní strana jemný minerální posyp; spodní strana PE fólie; tl. 4,0 mm</t>
  </si>
  <si>
    <t>SPCM</t>
  </si>
  <si>
    <t>Specifikace</t>
  </si>
  <si>
    <t>POL3_</t>
  </si>
  <si>
    <t>NS 05 - F2 : (10,26*4,965+(10,26+4,965)*2*0,33)*1,15</t>
  </si>
  <si>
    <t>628522691R</t>
  </si>
  <si>
    <t>pás izolační z modifikovaného asfaltu natavitelný; nosná vložka skelná rohož + Al fólie; horní strana jemný minerální posyp; spodní strana PE fólie; tl. 4,0 mm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</si>
  <si>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</si>
  <si>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</si>
  <si>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</si>
  <si>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712300833RT1</t>
  </si>
  <si>
    <t>Odstranění povlakové krytiny a mechu na střechách plochých do 10° povlakové krytiny_x000D_
 třívrstvé, z ploch jednotlivě do 10 m</t>
  </si>
  <si>
    <t>BP 10 : 1,0*0,5*2</t>
  </si>
  <si>
    <t>BP 11 : 0,5*0,5*2</t>
  </si>
  <si>
    <t>712341559R00</t>
  </si>
  <si>
    <t>Povlakové krytiny střech do 10° pásy přitavením v celé ploše, 1 vrstva, bez dodávky pásu</t>
  </si>
  <si>
    <t>NS 11 : 2,5*5+3,0*3,735</t>
  </si>
  <si>
    <t>712391171RZ7</t>
  </si>
  <si>
    <t>Textílie na střechách do 10° podkladní, včetně dodávky netkané sklovláknité textílie plošné hmotnosti 120 g/m2</t>
  </si>
  <si>
    <t>NS 12 : 11*0,5*0,5</t>
  </si>
  <si>
    <t>712941963RT2</t>
  </si>
  <si>
    <t>Údržba proniků povlak.krytiny střech pásy přitavením vpustí, ventilací nebo komínů, 2 x, materiál ve specifikaci</t>
  </si>
  <si>
    <t>nové prostupy přes střechu : 4</t>
  </si>
  <si>
    <t>BP 16 : 1</t>
  </si>
  <si>
    <t>6285225561R</t>
  </si>
  <si>
    <t>pás izolační z modifikovaného asfaltu barva šedá; natavitelný; nosná vložka skelná tkanina; horní strana posyp - břidlice; spodní strana PE fólie; tl. 5,2 mm</t>
  </si>
  <si>
    <t>NS 11 : (2,5*5+3,0*3,735)*1,15</t>
  </si>
  <si>
    <t>prostupy přes střechu : 1,0*5*2</t>
  </si>
  <si>
    <t>998712101R00</t>
  </si>
  <si>
    <t>Přesun hmot pro povlakové krytiny v objektech výšky do 6 m</t>
  </si>
  <si>
    <t>50 m vodorovně</t>
  </si>
  <si>
    <t>979990121R00</t>
  </si>
  <si>
    <t>Poplatek za skládku asfaltové pásy, skupina 17 03 02 z Katalogu odpadů</t>
  </si>
  <si>
    <t>713100941R00</t>
  </si>
  <si>
    <t>Oprava izolace běžných stavebních konstrukcí příplatek k ceně izolací stavebních konstrukcí za správkový kus vyspravení_x000D_
 střech</t>
  </si>
  <si>
    <t>800-713</t>
  </si>
  <si>
    <t>doplnění TI střechy kolem prostupů : 4</t>
  </si>
  <si>
    <t>po BP 16 : 1</t>
  </si>
  <si>
    <t>713102112R00</t>
  </si>
  <si>
    <t>Odstranění tepelné izolace z desek, lamel, rohoží, pásů a foukané izolace podlah, volně uložené, z desek z expandovaného polystyrenu, tloušťky od 100 mm do 200 mm</t>
  </si>
  <si>
    <t>BN.1.135 : 36,32</t>
  </si>
  <si>
    <t>713104313R00</t>
  </si>
  <si>
    <t>Odstranění tepelné izolace z desek, lamel, rohoží, pásů a foukané izolace plochých střech, přilepené k podkladu, z desek z expandovaného polystyrenu, tloušťky nad 200 mm</t>
  </si>
  <si>
    <t>713121111R00</t>
  </si>
  <si>
    <t>Montáž tepelné izolace podlah  jednovrstvá, bez dodávky materiálu</t>
  </si>
  <si>
    <t>NS 05 - F2 : 10,26*4,965</t>
  </si>
  <si>
    <t>713121118RU1</t>
  </si>
  <si>
    <t xml:space="preserve">Montáž tepelné izolace podlah  Izolace podlah tepelná obložení stěn dilatační páskou, tloušťky 100 mm,  </t>
  </si>
  <si>
    <t>NS 05 - F2 : (10,26+4,965)*2</t>
  </si>
  <si>
    <t>NS 05 - F1 : (7,15+2,45)*2+(7,28+2,05)*2+0,2*4+0,35*4</t>
  </si>
  <si>
    <t>713191100RT9</t>
  </si>
  <si>
    <t>Izolace tepelné běžných konstrukcí - doplňky položení separační fólie, včetně dodávky PE fólie</t>
  </si>
  <si>
    <t>713521131R00</t>
  </si>
  <si>
    <t>Izolace protipožární Montáž protipožárního obkladu (desky ve specifikaci)  podhledů na nosné konstrukci, jednovrstvé</t>
  </si>
  <si>
    <t>podhled kolem prostupů stropem : 0,5*4</t>
  </si>
  <si>
    <t>28375469R</t>
  </si>
  <si>
    <t>deska izolační tepelně izol.; extrudovaný polystyren; povrch strukturovaný; rovná hrana; součinitel tepelné vodivosti 0,039 W/mK; obj. hmotnost 35,00 kg/m3</t>
  </si>
  <si>
    <t>NS 05 - F2 : 10,26*4,965*0,15*1,05</t>
  </si>
  <si>
    <t>59534504.AR</t>
  </si>
  <si>
    <t>deska izolační samonosná; kalcium-silikátová; tl. 15,0 mm; součinitel tepelné vodivosti 0,175 W/mK; R = 0,086 m2K/W; U = 2,890 W/m2K; obj. hmotnost 870,00 kg/m3</t>
  </si>
  <si>
    <t>podhled kolem jádrových vrtů : 0,5*4*1,1</t>
  </si>
  <si>
    <t>998713101R00</t>
  </si>
  <si>
    <t>Přesun hmot pro izolace tepelné v objektech výšky do 6 m</t>
  </si>
  <si>
    <t>979990143R00</t>
  </si>
  <si>
    <t>Poplatek za skládku polystyren, skupina 17 06 04 z Katalogu odpadů</t>
  </si>
  <si>
    <t>725110814R00</t>
  </si>
  <si>
    <t>Demontáž klozetů kombinovaných</t>
  </si>
  <si>
    <t>soubor</t>
  </si>
  <si>
    <t>800-721</t>
  </si>
  <si>
    <t>spect : 1</t>
  </si>
  <si>
    <t>725210821R00</t>
  </si>
  <si>
    <t>Demontáž umyvadel umyvadel bez výtokových armatur</t>
  </si>
  <si>
    <t>spect : 4</t>
  </si>
  <si>
    <t>725210826R00</t>
  </si>
  <si>
    <t>Demontáž umyvadel umývátka bez výtokových armatur</t>
  </si>
  <si>
    <t>725330820R00</t>
  </si>
  <si>
    <t>Demontáž výlevek diturvitových</t>
  </si>
  <si>
    <t>bez výtokových armatur a bez nádrže a splachovacího potrubí,</t>
  </si>
  <si>
    <t>serverovna : 1</t>
  </si>
  <si>
    <t>725810811R00</t>
  </si>
  <si>
    <t>Demontáž výtokových ventilů nástěnných</t>
  </si>
  <si>
    <t>spect : 1+5*2</t>
  </si>
  <si>
    <t>725820801R00</t>
  </si>
  <si>
    <t>Demontáž baterií nástěnných do G 3/4"</t>
  </si>
  <si>
    <t>725820802R00</t>
  </si>
  <si>
    <t>Demontáž baterií stojánkových do 1otvoru</t>
  </si>
  <si>
    <t>spect : 5</t>
  </si>
  <si>
    <t>725860811R00</t>
  </si>
  <si>
    <t>Demontáž zápachových uzávěrek pro zařiz. předměty jednoduchých</t>
  </si>
  <si>
    <t>979990111R00</t>
  </si>
  <si>
    <t>Poplatek za skládku stavební keramika, skupina 17 01 03 z Katalogu odpadů</t>
  </si>
  <si>
    <t>728618811R00</t>
  </si>
  <si>
    <t>Demontáž ventilačních turbín s hlavicí</t>
  </si>
  <si>
    <t>800-728</t>
  </si>
  <si>
    <t>BP 15 : 1</t>
  </si>
  <si>
    <t>979951111R00</t>
  </si>
  <si>
    <t>Výkup kovů železný šrot, tloušťky do 4 mm</t>
  </si>
  <si>
    <t>735211812R00</t>
  </si>
  <si>
    <t>Demontáž registrů z ocelových žebrových trubek bez rozřezání_x000D_
 z trubek průměru 76/3/156, stavební délky do 3 m, o počtu pramenů registru 2</t>
  </si>
  <si>
    <t>800-731</t>
  </si>
  <si>
    <t>BN.1.149 - BP 16 : 1</t>
  </si>
  <si>
    <t>BN.1.187 - BP 16 : 1</t>
  </si>
  <si>
    <t>735211830R00</t>
  </si>
  <si>
    <t>Demontáž registrů z ocelových žebrových trubek rozřezání demontovaných registrů do odpadu, délky pramenů_x000D_
 z trubek průměru 76/3/156</t>
  </si>
  <si>
    <t>76641414V01</t>
  </si>
  <si>
    <t>Obložení stěn sanitárním obkladem vč. dodávky plastové heterogenní krytiny</t>
  </si>
  <si>
    <t>N1.02- stěny : (6,775+4,965)*2*1,1-(0,8*3+1,75)*1,1</t>
  </si>
  <si>
    <t>N1.03+N1.04- stěny : (5,85+2,05+0,205)*2*1,1-(1,75+1,1*2+0,8*4)</t>
  </si>
  <si>
    <t>N1.10- stěny : (5,725*2+2,42+0,55-1,1)*1,1</t>
  </si>
  <si>
    <t>76699001V01</t>
  </si>
  <si>
    <t>Repase stávajících dveří v rozahu dle PD</t>
  </si>
  <si>
    <t xml:space="preserve">ks    </t>
  </si>
  <si>
    <t>NS 10 : 3</t>
  </si>
  <si>
    <t>766-99-D1a</t>
  </si>
  <si>
    <t>Dodávka + montáž dveře 1-kř., 800x1970mm, vč. zárubně, bez prahu, stínění pro radioter. pracoviště, podrobněji viz D1 dle PD</t>
  </si>
  <si>
    <t>766-99-D1b</t>
  </si>
  <si>
    <t>Dodávka + montáž dveře 1-kř., 800x1970mm, vč. zárubně, bez prahu, podrobněji viz D1 dle PD</t>
  </si>
  <si>
    <t>766-99-D2</t>
  </si>
  <si>
    <t>Dodávka + montáž dveře 2-kř., 1750x2200mm, vč. zárubně, bez prahu, stínění pro radioter. pracoviště, podrobněji viz D2 dle PD</t>
  </si>
  <si>
    <t>766-99-D3</t>
  </si>
  <si>
    <t>Dodávka + montáž dveře 1-kř., 800x1970mm,příčkové, voděodol. HPL laminát, kovový nosný systém, podrobněji viz D3 dle PD</t>
  </si>
  <si>
    <t>766-99-D4</t>
  </si>
  <si>
    <t>Dodávka + montáž dveře 1-kř., 800x1970mm, vč. zárubně, bez prahu, stínění pro radioter. pracoviště, podrobněji viz D4 dle PD</t>
  </si>
  <si>
    <t>766-99-D5</t>
  </si>
  <si>
    <t>Dodávka + montáž dveře 1-kř., 1100x2100mm, vč. zárubně, bez prahu, podrobněji viz D5 dle PD</t>
  </si>
  <si>
    <t>766-99-D6</t>
  </si>
  <si>
    <t>Dodávka + montáž dveře 1-kř., 800x1970mm, bezp. oceloplechové, pož. odol REI 60, samozavírač, zámek napojitelný na centr. systém, podrobněji viz D6 dle PD</t>
  </si>
  <si>
    <t>766-99-O1</t>
  </si>
  <si>
    <t>Dodávka + montáž okno plast, 2300x1850mm, OS, 5k-profil, 3 sklo, vč. vnitř. a vněj. parapetu, zapravení vnějšího ostění, podrobněji viz O1 dle PD</t>
  </si>
  <si>
    <t>766-99-O2</t>
  </si>
  <si>
    <t>Dodávka + montáž okno plast, 2300x1850mm, OS, 5k-profil, 3 sklo protiradiační, vč. vnitř. a vněj. parapetu,zapravení vnějšího ostění, podrobněji viz O2 dle PD</t>
  </si>
  <si>
    <t>766-99-O3</t>
  </si>
  <si>
    <t>Dodávka + montáž okno plast, 900x900mm, OS, 5k-profil, 3 sklo, vč. vnitř. a vněj. parapetu, zapravení vnějšího ostění, podrobněji viz O3 dle PD</t>
  </si>
  <si>
    <t>766-99-O4</t>
  </si>
  <si>
    <t>Dodávka + montáž okno plast, 1680x1780mm, OS, 5k-profil, 3 sklo, vč. vnitř. a vněj. parapetu, zapravení vnějšího ostění, podrobněji viz O4 dle PD</t>
  </si>
  <si>
    <t>766-99-O5</t>
  </si>
  <si>
    <t>Dodávka + montáž okno plast, 2300x1450mm, OS, 5k-profil, 3 sklo protiradiační</t>
  </si>
  <si>
    <t>998766101R00</t>
  </si>
  <si>
    <t>Přesun hmot pro konstrukce truhlářské v objektech výšky do 6 m</t>
  </si>
  <si>
    <t>800-766</t>
  </si>
  <si>
    <t>767586203RV5</t>
  </si>
  <si>
    <t>Montáž podhledů lamelových a kazetových Podhledy podhled minerální, s částečně zapuštěnou hranou</t>
  </si>
  <si>
    <t>N.N.1.09 : 1,7</t>
  </si>
  <si>
    <t>767995104R00</t>
  </si>
  <si>
    <t>Výroba a montáž atypických kovovových doplňků staveb hmotnosti přes 20 do 50 kg</t>
  </si>
  <si>
    <t>kg</t>
  </si>
  <si>
    <t>lemování prostupů VZT střechou : 6,28*0,305*4*2</t>
  </si>
  <si>
    <t>lemování prostupů VZT střechou : 13,43*(0,74+0,49)*2*2</t>
  </si>
  <si>
    <t>767996802R00</t>
  </si>
  <si>
    <t>Demontáž ostatních doplňků staveb atypických konstrukcí_x000D_
 o hmotnosti přes 50 do 100 kg</t>
  </si>
  <si>
    <t>BP 02- vyšetřovna Siemens : 40,0*2</t>
  </si>
  <si>
    <t>767999001V01</t>
  </si>
  <si>
    <t>Dodávka a montáž vnějších stínících žaluzií 2800/1850 mm, s elektropohonem, přesná specifikace dle PD</t>
  </si>
  <si>
    <t>NS 14 : 2</t>
  </si>
  <si>
    <t>767999001V02</t>
  </si>
  <si>
    <t>Dodávka a montáž vnějších stínících žaluzií 1680/1780 mm, s elektropohonem, přesná specifikace dle PD</t>
  </si>
  <si>
    <t>NS 14 : 1</t>
  </si>
  <si>
    <t>767999001V03</t>
  </si>
  <si>
    <t>Dodávka a montáž sanitární příčky, přesná specifikace dle PD</t>
  </si>
  <si>
    <t>13322809R</t>
  </si>
  <si>
    <t>tyč ocelová tvarovaná plochá válcovaná za tepla S235 (11375); a = 100,0 mm; b = 8,0 mm</t>
  </si>
  <si>
    <t>lemování prostupů VZT střechou : 6,28*0,305*4*2*0,001*1,08</t>
  </si>
  <si>
    <t>13331860R</t>
  </si>
  <si>
    <t>tyč ocelová  L (úhelník) válcovaná za tepla S235 (11375); rovnoramenná; tl = 8,00 mm; a = 110,0 mm; b = 110,0 mm</t>
  </si>
  <si>
    <t>lemování prostupů VZT střechou : 13,43*(0,74+0,49)*2*2*0,001*1,08</t>
  </si>
  <si>
    <t>998767101R00</t>
  </si>
  <si>
    <t>Přesun hmot pro kovové stavební doplňk. konstrukce v objektech výšky do 6 m</t>
  </si>
  <si>
    <t>776101115R00</t>
  </si>
  <si>
    <t>Přípravné práce vyrovnání podkladů samonivelační hmotou</t>
  </si>
  <si>
    <t>800-775</t>
  </si>
  <si>
    <t>položky neobsahují žádný materiál</t>
  </si>
  <si>
    <t>příprava pro PVC podlahy : 33,08+62,22</t>
  </si>
  <si>
    <t>776101121R00</t>
  </si>
  <si>
    <t>Přípravné práce penetrace podkladu</t>
  </si>
  <si>
    <t>776421300R00</t>
  </si>
  <si>
    <t>Lepení soklíků PVC a napojení krytiny na stěnu ukončení krytiny u stěny fabionem do v. 100 mm</t>
  </si>
  <si>
    <t>serverovna-stěny : (5,35+2,225+0,075)*2-0,8</t>
  </si>
  <si>
    <t>N.N1.01 : (3,405+4,965)*2-1,1-0,8</t>
  </si>
  <si>
    <t>N.N1.02 : (6,775+4,965)*2-0,8*3-1,75</t>
  </si>
  <si>
    <t>N.N1.03+N.N1.04 : (5,85+2,05+0,205)*2-0,8*4-1,75-1,1*2</t>
  </si>
  <si>
    <t>N.N1.05 : (1,55+1,15)*2-0,8*2</t>
  </si>
  <si>
    <t>N.N1.06 : (1,49+2,05)*2-0,8</t>
  </si>
  <si>
    <t>N.N1.07 : 1,82*2+1,95-0,8</t>
  </si>
  <si>
    <t>N.N1.09 : (1,61+1,15)*2-0,8*2</t>
  </si>
  <si>
    <t>N.N1.10 : 5,725*2+2,42+0,55-1,1</t>
  </si>
  <si>
    <t>776511810RT1</t>
  </si>
  <si>
    <t>Odstranění povlakových podlah z nášlapné plochy lepených, bez podložky, z ploch přes 20 m2</t>
  </si>
  <si>
    <t>776511810RT2</t>
  </si>
  <si>
    <t>Odstranění povlakových podlah z nášlapné plochy lepených, bez podložky, z ploch přes 10 do 20 m2</t>
  </si>
  <si>
    <t>776511810RT3</t>
  </si>
  <si>
    <t>Odstranění povlakových podlah z nášlapné plochy lepených, bez podložky, z ploch do 10 m2</t>
  </si>
  <si>
    <t>BP 03 - odhad : 1</t>
  </si>
  <si>
    <t>776521100R00</t>
  </si>
  <si>
    <t xml:space="preserve">Lepení povlakových podlah z plastů  Lepení povlakových podlah z plastů - pásy z PVC, montáž,  </t>
  </si>
  <si>
    <t>NS 07 : 1,0-0,4*0,8</t>
  </si>
  <si>
    <t>776521230R00</t>
  </si>
  <si>
    <t xml:space="preserve">Lepení povlakových podlah z plastů  Lepení povlakových podlah z plastových dílců vodivých montáž,  </t>
  </si>
  <si>
    <t>24551554R</t>
  </si>
  <si>
    <t>vyrovnávací stěrka cementová; pro podlahy; samonivelační; pro interiér; tl. vrstvy 1,0 až 30,0 mm; pod dlažby, pod PVC, pod parkety, nášlapná vrstva; barva šedá</t>
  </si>
  <si>
    <t>příprava pro PVC podlahy- 1,5kg/m2/mm tl. : (32,4+62,22)*1,5*15*1,04</t>
  </si>
  <si>
    <t>24673105R</t>
  </si>
  <si>
    <t>hmota nátěrová víceúčelová dvousložková; epoxidová; penetrace, izolační, parozábrana, pojivo pro epoxidové malty; odolnost proti vlhkosti; podklad savý, nesavý; pro interiér i exteriér; transparentní; nažloutlá</t>
  </si>
  <si>
    <t>příprava pro PVC podlahy- penetrace : (32,4+62,22)*0,3*1,04</t>
  </si>
  <si>
    <t>28342454R</t>
  </si>
  <si>
    <t>lišta soklová, zásuvná; pro vinylové podlahy; materiál PVC; š = 13,3 mm; h = 24,5 mm; bílá, šampaň, stříbrná</t>
  </si>
  <si>
    <t>89,84*1,04</t>
  </si>
  <si>
    <t>28410244R</t>
  </si>
  <si>
    <t>podlahovina PVC ve čtvercích; š = 608,0 mm; l = 608 mm; tl. 2,00 mm; homogenní; protiskluzná; elektrostaticky vodivá; oblast bytová, komerční, průmyslová</t>
  </si>
  <si>
    <t>podlahovina, vč. rezervy na vytažení : 62,22*1,1</t>
  </si>
  <si>
    <t>284123002R</t>
  </si>
  <si>
    <t>podlahovina PVC v rolích; š = 2 000,0 mm; l = 20 000 mm; tl. 2,00 mm; homogenní; povrch. úprava tvrzený polyuretan; protiskluzná; oblast komerční, průmyslová</t>
  </si>
  <si>
    <t>podlahovina, vč. rezervy na vytažení : 33,08*1,1</t>
  </si>
  <si>
    <t>998776102R00</t>
  </si>
  <si>
    <t>Přesun hmot pro podlahy povlakové v objektech výšky do 12 m</t>
  </si>
  <si>
    <t>vodorovně do 50 m</t>
  </si>
  <si>
    <t>979990181R00</t>
  </si>
  <si>
    <t>Poplatek za skládku PVC podlahová krytina, skupina 17 02 03 z Katalogu odpadů</t>
  </si>
  <si>
    <t>781101210R00</t>
  </si>
  <si>
    <t>Příprava podkladu pod obklady penetrace podkladu pod obklady</t>
  </si>
  <si>
    <t>800-771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</si>
  <si>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</si>
  <si>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</si>
  <si>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N.N1.02 : (1,63+0,47)*2,045</t>
  </si>
  <si>
    <t>781475114R00</t>
  </si>
  <si>
    <t>Montáž obkladů vnitřních z dlaždic keramických kladených do tmele 200 x 200 mm,  , kladených do flexibilního tmele</t>
  </si>
  <si>
    <t>597813605R</t>
  </si>
  <si>
    <t>obklad keramický š = 198 mm; l = 198 mm; h = 6,5 mm; pro interiér; barva světle béžová; lesk</t>
  </si>
  <si>
    <t>obklad dle výběru uživatele : 21,61575*1,1</t>
  </si>
  <si>
    <t>998781101R00</t>
  </si>
  <si>
    <t>Přesun hmot pro obklady keramické v objektech výšky do 6 m</t>
  </si>
  <si>
    <t>783897122R00</t>
  </si>
  <si>
    <t>Nátěr betonových povrchů vodoodpudivý vodní přípravek (voda, SiO2), pro exteriér a interiér, jednonásobný</t>
  </si>
  <si>
    <t>800-783</t>
  </si>
  <si>
    <t xml:space="preserve">impregnační nátěr stropu : </t>
  </si>
  <si>
    <t>784161501R00</t>
  </si>
  <si>
    <t>Příprava povrchu Penetrace (napouštění) podkladu disperzní, jednonásobná</t>
  </si>
  <si>
    <t>800-784</t>
  </si>
  <si>
    <t>784165612R00</t>
  </si>
  <si>
    <t>Malby z malířských směsí otěruvzdorných,  , bělost 95 %, dvojnásobné</t>
  </si>
  <si>
    <t>serverovna-stěny : (5,35+2,225+0,075)*2*3,0</t>
  </si>
  <si>
    <t>strop : 11,82</t>
  </si>
  <si>
    <t>přilehlé stěny místnosti vedle serverovny : 5,0*2*3,0</t>
  </si>
  <si>
    <t>N.N1.01- stěny : (3,405+4,965)*2*2,8</t>
  </si>
  <si>
    <t>- otvory- plocha přesahující 4m2 : -0,255</t>
  </si>
  <si>
    <t>N.N1.02- stěny : (6,775+4,965)*2*(2,8-1,1)</t>
  </si>
  <si>
    <t>N.N1.03+N1.04- stěny : (5,85+2,05+0,205)*2*(2,8-1,1)</t>
  </si>
  <si>
    <t>N.N1.05-stěny : (1,55+1,15)*2*2,8</t>
  </si>
  <si>
    <t>N.N1.06- stěny nad obkladem : (1,49+2,05)*2*0,755</t>
  </si>
  <si>
    <t>N.N1.07-stěny : (1,82*2+1,95)*2,8</t>
  </si>
  <si>
    <t>N.N1.09- stěny : (1,61+1,15)*2*2,8</t>
  </si>
  <si>
    <t>N.N1.10- stěny : (5,725*2+2,42+0,55)*(2,8-1,1)</t>
  </si>
  <si>
    <t>přilehlá stěna místnosti vedle N1.03 : 2,05*3,0</t>
  </si>
  <si>
    <t>799-99-0001</t>
  </si>
  <si>
    <t>Informační systém- označení ochrany proti záření, podrobněji viz PD, výkr. AS-108</t>
  </si>
  <si>
    <t xml:space="preserve">sada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</si>
</sst>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/gGjS0PAwfTPdnkHnCuy0TJinwcsgZxGmHIPrM1tem5yvzBgmDwxmXQnHPJisWiPuRLNiJjdJ3l6ntFhM1WYtg==" saltValue="WynaUNd0bdRZKzsOzeNEu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SUMIF(F52:F76,A16,I52:I76)+SUMIF(F52:F76,"PSU",I52:I76)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SUMIF(F52:F76,A17,I52:I76)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SUMIF(F52:F76,A18,I52:I76)</f>
        <v>0</v>
      </c>
      <c r="J18" s="81"/>
    </row>
    <row r="19" spans="1:10" ht="23.25" customHeight="1" x14ac:dyDescent="0.2">
      <c r="A19" s="194" t="s">
        <v>116</v>
      </c>
      <c r="B19" s="37" t="s">
        <v>27</v>
      </c>
      <c r="C19" s="58"/>
      <c r="D19" s="59"/>
      <c r="E19" s="79"/>
      <c r="F19" s="80"/>
      <c r="G19" s="79"/>
      <c r="H19" s="80"/>
      <c r="I19" s="79">
        <f>SUMIF(F52:F76,A19,I52:I76)</f>
        <v>0</v>
      </c>
      <c r="J19" s="81"/>
    </row>
    <row r="20" spans="1:10" ht="23.25" customHeight="1" x14ac:dyDescent="0.2">
      <c r="A20" s="194" t="s">
        <v>117</v>
      </c>
      <c r="B20" s="37" t="s">
        <v>28</v>
      </c>
      <c r="C20" s="58"/>
      <c r="D20" s="59"/>
      <c r="E20" s="79"/>
      <c r="F20" s="80"/>
      <c r="G20" s="79"/>
      <c r="H20" s="80"/>
      <c r="I20" s="79">
        <f>SUMIF(F52:F76,A20,I52:I76)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57</v>
      </c>
      <c r="C39" s="146"/>
      <c r="D39" s="146"/>
      <c r="E39" s="146"/>
      <c r="F39" s="147">
        <f>'V01 V01 Naklady'!AE19+'SO 01 D.1.1 Pol'!AE769</f>
        <v>0</v>
      </c>
      <c r="G39" s="148">
        <f>'V01 V01 Naklady'!AF19+'SO 01 D.1.1 Pol'!AF769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58</v>
      </c>
      <c r="D40" s="152"/>
      <c r="E40" s="152"/>
      <c r="F40" s="153">
        <f>'V01 V01 Naklady'!AE19</f>
        <v>0</v>
      </c>
      <c r="G40" s="154">
        <f>'V01 V01 Naklady'!AF19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59</v>
      </c>
      <c r="C41" s="146" t="s">
        <v>60</v>
      </c>
      <c r="D41" s="146"/>
      <c r="E41" s="146"/>
      <c r="F41" s="157">
        <f>'V01 V01 Naklady'!AE19</f>
        <v>0</v>
      </c>
      <c r="G41" s="149">
        <f>'V01 V01 Naklady'!AF19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61</v>
      </c>
      <c r="D42" s="152"/>
      <c r="E42" s="152"/>
      <c r="F42" s="153"/>
      <c r="G42" s="154"/>
      <c r="H42" s="154">
        <f>(F42*SazbaDPH1/100)+(G42*SazbaDPH2/100)</f>
        <v>0</v>
      </c>
      <c r="I42" s="154"/>
      <c r="J42" s="155"/>
    </row>
    <row r="43" spans="1:10" ht="25.5" customHeight="1" x14ac:dyDescent="0.2">
      <c r="A43" s="135">
        <v>2</v>
      </c>
      <c r="B43" s="151" t="s">
        <v>62</v>
      </c>
      <c r="C43" s="152" t="s">
        <v>63</v>
      </c>
      <c r="D43" s="152"/>
      <c r="E43" s="152"/>
      <c r="F43" s="153">
        <f>'SO 01 D.1.1 Pol'!AE769</f>
        <v>0</v>
      </c>
      <c r="G43" s="154">
        <f>'SO 01 D.1.1 Pol'!AF769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64</v>
      </c>
      <c r="C44" s="146" t="s">
        <v>65</v>
      </c>
      <c r="D44" s="146"/>
      <c r="E44" s="146"/>
      <c r="F44" s="157">
        <f>'SO 01 D.1.1 Pol'!AE769</f>
        <v>0</v>
      </c>
      <c r="G44" s="149">
        <f>'SO 01 D.1.1 Pol'!AF769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66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68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69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70</v>
      </c>
      <c r="C52" s="183" t="s">
        <v>71</v>
      </c>
      <c r="D52" s="184"/>
      <c r="E52" s="184"/>
      <c r="F52" s="190" t="s">
        <v>24</v>
      </c>
      <c r="G52" s="191"/>
      <c r="H52" s="191"/>
      <c r="I52" s="191">
        <f>'SO 01 D.1.1 Pol'!G8</f>
        <v>0</v>
      </c>
      <c r="J52" s="188" t="str">
        <f>IF(I77=0,"",I52/I77*100)</f>
        <v/>
      </c>
    </row>
    <row r="53" spans="1:10" ht="36.75" customHeight="1" x14ac:dyDescent="0.2">
      <c r="A53" s="177"/>
      <c r="B53" s="182" t="s">
        <v>72</v>
      </c>
      <c r="C53" s="183" t="s">
        <v>73</v>
      </c>
      <c r="D53" s="184"/>
      <c r="E53" s="184"/>
      <c r="F53" s="190" t="s">
        <v>24</v>
      </c>
      <c r="G53" s="191"/>
      <c r="H53" s="191"/>
      <c r="I53" s="191">
        <f>'SO 01 D.1.1 Pol'!G35</f>
        <v>0</v>
      </c>
      <c r="J53" s="188" t="str">
        <f>IF(I77=0,"",I53/I77*100)</f>
        <v/>
      </c>
    </row>
    <row r="54" spans="1:10" ht="36.75" customHeight="1" x14ac:dyDescent="0.2">
      <c r="A54" s="177"/>
      <c r="B54" s="182" t="s">
        <v>74</v>
      </c>
      <c r="C54" s="183" t="s">
        <v>75</v>
      </c>
      <c r="D54" s="184"/>
      <c r="E54" s="184"/>
      <c r="F54" s="190" t="s">
        <v>24</v>
      </c>
      <c r="G54" s="191"/>
      <c r="H54" s="191"/>
      <c r="I54" s="191">
        <f>'SO 01 D.1.1 Pol'!G93</f>
        <v>0</v>
      </c>
      <c r="J54" s="188" t="str">
        <f>IF(I77=0,"",I54/I77*100)</f>
        <v/>
      </c>
    </row>
    <row r="55" spans="1:10" ht="36.75" customHeight="1" x14ac:dyDescent="0.2">
      <c r="A55" s="177"/>
      <c r="B55" s="182" t="s">
        <v>76</v>
      </c>
      <c r="C55" s="183" t="s">
        <v>77</v>
      </c>
      <c r="D55" s="184"/>
      <c r="E55" s="184"/>
      <c r="F55" s="190" t="s">
        <v>24</v>
      </c>
      <c r="G55" s="191"/>
      <c r="H55" s="191"/>
      <c r="I55" s="191">
        <f>'SO 01 D.1.1 Pol'!G105</f>
        <v>0</v>
      </c>
      <c r="J55" s="188" t="str">
        <f>IF(I77=0,"",I55/I77*100)</f>
        <v/>
      </c>
    </row>
    <row r="56" spans="1:10" ht="36.75" customHeight="1" x14ac:dyDescent="0.2">
      <c r="A56" s="177"/>
      <c r="B56" s="182" t="s">
        <v>78</v>
      </c>
      <c r="C56" s="183" t="s">
        <v>79</v>
      </c>
      <c r="D56" s="184"/>
      <c r="E56" s="184"/>
      <c r="F56" s="190" t="s">
        <v>24</v>
      </c>
      <c r="G56" s="191"/>
      <c r="H56" s="191"/>
      <c r="I56" s="191">
        <f>'SO 01 D.1.1 Pol'!G157</f>
        <v>0</v>
      </c>
      <c r="J56" s="188" t="str">
        <f>IF(I77=0,"",I56/I77*100)</f>
        <v/>
      </c>
    </row>
    <row r="57" spans="1:10" ht="36.75" customHeight="1" x14ac:dyDescent="0.2">
      <c r="A57" s="177"/>
      <c r="B57" s="182" t="s">
        <v>80</v>
      </c>
      <c r="C57" s="183" t="s">
        <v>81</v>
      </c>
      <c r="D57" s="184"/>
      <c r="E57" s="184"/>
      <c r="F57" s="190" t="s">
        <v>24</v>
      </c>
      <c r="G57" s="191"/>
      <c r="H57" s="191"/>
      <c r="I57" s="191">
        <f>'SO 01 D.1.1 Pol'!G162</f>
        <v>0</v>
      </c>
      <c r="J57" s="188" t="str">
        <f>IF(I77=0,"",I57/I77*100)</f>
        <v/>
      </c>
    </row>
    <row r="58" spans="1:10" ht="36.75" customHeight="1" x14ac:dyDescent="0.2">
      <c r="A58" s="177"/>
      <c r="B58" s="182" t="s">
        <v>82</v>
      </c>
      <c r="C58" s="183" t="s">
        <v>83</v>
      </c>
      <c r="D58" s="184"/>
      <c r="E58" s="184"/>
      <c r="F58" s="190" t="s">
        <v>24</v>
      </c>
      <c r="G58" s="191"/>
      <c r="H58" s="191"/>
      <c r="I58" s="191">
        <f>'SO 01 D.1.1 Pol'!G186</f>
        <v>0</v>
      </c>
      <c r="J58" s="188" t="str">
        <f>IF(I77=0,"",I58/I77*100)</f>
        <v/>
      </c>
    </row>
    <row r="59" spans="1:10" ht="36.75" customHeight="1" x14ac:dyDescent="0.2">
      <c r="A59" s="177"/>
      <c r="B59" s="182" t="s">
        <v>84</v>
      </c>
      <c r="C59" s="183" t="s">
        <v>85</v>
      </c>
      <c r="D59" s="184"/>
      <c r="E59" s="184"/>
      <c r="F59" s="190" t="s">
        <v>24</v>
      </c>
      <c r="G59" s="191"/>
      <c r="H59" s="191"/>
      <c r="I59" s="191">
        <f>'SO 01 D.1.1 Pol'!G205</f>
        <v>0</v>
      </c>
      <c r="J59" s="188" t="str">
        <f>IF(I77=0,"",I59/I77*100)</f>
        <v/>
      </c>
    </row>
    <row r="60" spans="1:10" ht="36.75" customHeight="1" x14ac:dyDescent="0.2">
      <c r="A60" s="177"/>
      <c r="B60" s="182" t="s">
        <v>86</v>
      </c>
      <c r="C60" s="183" t="s">
        <v>87</v>
      </c>
      <c r="D60" s="184"/>
      <c r="E60" s="184"/>
      <c r="F60" s="190" t="s">
        <v>24</v>
      </c>
      <c r="G60" s="191"/>
      <c r="H60" s="191"/>
      <c r="I60" s="191">
        <f>'SO 01 D.1.1 Pol'!G224</f>
        <v>0</v>
      </c>
      <c r="J60" s="188" t="str">
        <f>IF(I77=0,"",I60/I77*100)</f>
        <v/>
      </c>
    </row>
    <row r="61" spans="1:10" ht="36.75" customHeight="1" x14ac:dyDescent="0.2">
      <c r="A61" s="177"/>
      <c r="B61" s="182" t="s">
        <v>88</v>
      </c>
      <c r="C61" s="183" t="s">
        <v>89</v>
      </c>
      <c r="D61" s="184"/>
      <c r="E61" s="184"/>
      <c r="F61" s="190" t="s">
        <v>24</v>
      </c>
      <c r="G61" s="191"/>
      <c r="H61" s="191"/>
      <c r="I61" s="191">
        <f>'SO 01 D.1.1 Pol'!G376</f>
        <v>0</v>
      </c>
      <c r="J61" s="188" t="str">
        <f>IF(I77=0,"",I61/I77*100)</f>
        <v/>
      </c>
    </row>
    <row r="62" spans="1:10" ht="36.75" customHeight="1" x14ac:dyDescent="0.2">
      <c r="A62" s="177"/>
      <c r="B62" s="182" t="s">
        <v>90</v>
      </c>
      <c r="C62" s="183" t="s">
        <v>91</v>
      </c>
      <c r="D62" s="184"/>
      <c r="E62" s="184"/>
      <c r="F62" s="190" t="s">
        <v>25</v>
      </c>
      <c r="G62" s="191"/>
      <c r="H62" s="191"/>
      <c r="I62" s="191">
        <f>'SO 01 D.1.1 Pol'!G380</f>
        <v>0</v>
      </c>
      <c r="J62" s="188" t="str">
        <f>IF(I77=0,"",I62/I77*100)</f>
        <v/>
      </c>
    </row>
    <row r="63" spans="1:10" ht="36.75" customHeight="1" x14ac:dyDescent="0.2">
      <c r="A63" s="177"/>
      <c r="B63" s="182" t="s">
        <v>92</v>
      </c>
      <c r="C63" s="183" t="s">
        <v>93</v>
      </c>
      <c r="D63" s="184"/>
      <c r="E63" s="184"/>
      <c r="F63" s="190" t="s">
        <v>25</v>
      </c>
      <c r="G63" s="191"/>
      <c r="H63" s="191"/>
      <c r="I63" s="191">
        <f>'SO 01 D.1.1 Pol'!G398</f>
        <v>0</v>
      </c>
      <c r="J63" s="188" t="str">
        <f>IF(I77=0,"",I63/I77*100)</f>
        <v/>
      </c>
    </row>
    <row r="64" spans="1:10" ht="36.75" customHeight="1" x14ac:dyDescent="0.2">
      <c r="A64" s="177"/>
      <c r="B64" s="182" t="s">
        <v>94</v>
      </c>
      <c r="C64" s="183" t="s">
        <v>95</v>
      </c>
      <c r="D64" s="184"/>
      <c r="E64" s="184"/>
      <c r="F64" s="190" t="s">
        <v>25</v>
      </c>
      <c r="G64" s="191"/>
      <c r="H64" s="191"/>
      <c r="I64" s="191">
        <f>'SO 01 D.1.1 Pol'!G430</f>
        <v>0</v>
      </c>
      <c r="J64" s="188" t="str">
        <f>IF(I77=0,"",I64/I77*100)</f>
        <v/>
      </c>
    </row>
    <row r="65" spans="1:10" ht="36.75" customHeight="1" x14ac:dyDescent="0.2">
      <c r="A65" s="177"/>
      <c r="B65" s="182" t="s">
        <v>96</v>
      </c>
      <c r="C65" s="183" t="s">
        <v>97</v>
      </c>
      <c r="D65" s="184"/>
      <c r="E65" s="184"/>
      <c r="F65" s="190" t="s">
        <v>25</v>
      </c>
      <c r="G65" s="191"/>
      <c r="H65" s="191"/>
      <c r="I65" s="191">
        <f>'SO 01 D.1.1 Pol'!G476</f>
        <v>0</v>
      </c>
      <c r="J65" s="188" t="str">
        <f>IF(I77=0,"",I65/I77*100)</f>
        <v/>
      </c>
    </row>
    <row r="66" spans="1:10" ht="36.75" customHeight="1" x14ac:dyDescent="0.2">
      <c r="A66" s="177"/>
      <c r="B66" s="182" t="s">
        <v>98</v>
      </c>
      <c r="C66" s="183" t="s">
        <v>99</v>
      </c>
      <c r="D66" s="184"/>
      <c r="E66" s="184"/>
      <c r="F66" s="190" t="s">
        <v>25</v>
      </c>
      <c r="G66" s="191"/>
      <c r="H66" s="191"/>
      <c r="I66" s="191">
        <f>'SO 01 D.1.1 Pol'!G512</f>
        <v>0</v>
      </c>
      <c r="J66" s="188" t="str">
        <f>IF(I77=0,"",I66/I77*100)</f>
        <v/>
      </c>
    </row>
    <row r="67" spans="1:10" ht="36.75" customHeight="1" x14ac:dyDescent="0.2">
      <c r="A67" s="177"/>
      <c r="B67" s="182" t="s">
        <v>100</v>
      </c>
      <c r="C67" s="183" t="s">
        <v>101</v>
      </c>
      <c r="D67" s="184"/>
      <c r="E67" s="184"/>
      <c r="F67" s="190" t="s">
        <v>25</v>
      </c>
      <c r="G67" s="191"/>
      <c r="H67" s="191"/>
      <c r="I67" s="191">
        <f>'SO 01 D.1.1 Pol'!G526</f>
        <v>0</v>
      </c>
      <c r="J67" s="188" t="str">
        <f>IF(I77=0,"",I67/I77*100)</f>
        <v/>
      </c>
    </row>
    <row r="68" spans="1:10" ht="36.75" customHeight="1" x14ac:dyDescent="0.2">
      <c r="A68" s="177"/>
      <c r="B68" s="182" t="s">
        <v>102</v>
      </c>
      <c r="C68" s="183" t="s">
        <v>103</v>
      </c>
      <c r="D68" s="184"/>
      <c r="E68" s="184"/>
      <c r="F68" s="190" t="s">
        <v>25</v>
      </c>
      <c r="G68" s="191"/>
      <c r="H68" s="191"/>
      <c r="I68" s="191">
        <f>'SO 01 D.1.1 Pol'!G543</f>
        <v>0</v>
      </c>
      <c r="J68" s="188" t="str">
        <f>IF(I77=0,"",I68/I77*100)</f>
        <v/>
      </c>
    </row>
    <row r="69" spans="1:10" ht="36.75" customHeight="1" x14ac:dyDescent="0.2">
      <c r="A69" s="177"/>
      <c r="B69" s="182" t="s">
        <v>104</v>
      </c>
      <c r="C69" s="183" t="s">
        <v>105</v>
      </c>
      <c r="D69" s="184"/>
      <c r="E69" s="184"/>
      <c r="F69" s="190" t="s">
        <v>25</v>
      </c>
      <c r="G69" s="191"/>
      <c r="H69" s="191"/>
      <c r="I69" s="191">
        <f>'SO 01 D.1.1 Pol'!G579</f>
        <v>0</v>
      </c>
      <c r="J69" s="188" t="str">
        <f>IF(I77=0,"",I69/I77*100)</f>
        <v/>
      </c>
    </row>
    <row r="70" spans="1:10" ht="36.75" customHeight="1" x14ac:dyDescent="0.2">
      <c r="A70" s="177"/>
      <c r="B70" s="182" t="s">
        <v>106</v>
      </c>
      <c r="C70" s="183" t="s">
        <v>107</v>
      </c>
      <c r="D70" s="184"/>
      <c r="E70" s="184"/>
      <c r="F70" s="190" t="s">
        <v>25</v>
      </c>
      <c r="G70" s="191"/>
      <c r="H70" s="191"/>
      <c r="I70" s="191">
        <f>'SO 01 D.1.1 Pol'!G626</f>
        <v>0</v>
      </c>
      <c r="J70" s="188" t="str">
        <f>IF(I77=0,"",I70/I77*100)</f>
        <v/>
      </c>
    </row>
    <row r="71" spans="1:10" ht="36.75" customHeight="1" x14ac:dyDescent="0.2">
      <c r="A71" s="177"/>
      <c r="B71" s="182" t="s">
        <v>108</v>
      </c>
      <c r="C71" s="183" t="s">
        <v>109</v>
      </c>
      <c r="D71" s="184"/>
      <c r="E71" s="184"/>
      <c r="F71" s="190" t="s">
        <v>25</v>
      </c>
      <c r="G71" s="191"/>
      <c r="H71" s="191"/>
      <c r="I71" s="191">
        <f>'SO 01 D.1.1 Pol'!G709</f>
        <v>0</v>
      </c>
      <c r="J71" s="188" t="str">
        <f>IF(I77=0,"",I71/I77*100)</f>
        <v/>
      </c>
    </row>
    <row r="72" spans="1:10" ht="36.75" customHeight="1" x14ac:dyDescent="0.2">
      <c r="A72" s="177"/>
      <c r="B72" s="182" t="s">
        <v>110</v>
      </c>
      <c r="C72" s="183" t="s">
        <v>111</v>
      </c>
      <c r="D72" s="184"/>
      <c r="E72" s="184"/>
      <c r="F72" s="190" t="s">
        <v>25</v>
      </c>
      <c r="G72" s="191"/>
      <c r="H72" s="191"/>
      <c r="I72" s="191">
        <f>'SO 01 D.1.1 Pol'!G733</f>
        <v>0</v>
      </c>
      <c r="J72" s="188" t="str">
        <f>IF(I77=0,"",I72/I77*100)</f>
        <v/>
      </c>
    </row>
    <row r="73" spans="1:10" ht="36.75" customHeight="1" x14ac:dyDescent="0.2">
      <c r="A73" s="177"/>
      <c r="B73" s="182" t="s">
        <v>112</v>
      </c>
      <c r="C73" s="183" t="s">
        <v>113</v>
      </c>
      <c r="D73" s="184"/>
      <c r="E73" s="184"/>
      <c r="F73" s="190" t="s">
        <v>25</v>
      </c>
      <c r="G73" s="191"/>
      <c r="H73" s="191"/>
      <c r="I73" s="191">
        <f>'SO 01 D.1.1 Pol'!G746</f>
        <v>0</v>
      </c>
      <c r="J73" s="188" t="str">
        <f>IF(I77=0,"",I73/I77*100)</f>
        <v/>
      </c>
    </row>
    <row r="74" spans="1:10" ht="36.75" customHeight="1" x14ac:dyDescent="0.2">
      <c r="A74" s="177"/>
      <c r="B74" s="182" t="s">
        <v>114</v>
      </c>
      <c r="C74" s="183" t="s">
        <v>115</v>
      </c>
      <c r="D74" s="184"/>
      <c r="E74" s="184"/>
      <c r="F74" s="190" t="s">
        <v>25</v>
      </c>
      <c r="G74" s="191"/>
      <c r="H74" s="191"/>
      <c r="I74" s="191">
        <f>'SO 01 D.1.1 Pol'!G765</f>
        <v>0</v>
      </c>
      <c r="J74" s="188" t="str">
        <f>IF(I77=0,"",I74/I77*100)</f>
        <v/>
      </c>
    </row>
    <row r="75" spans="1:10" ht="36.75" customHeight="1" x14ac:dyDescent="0.2">
      <c r="A75" s="177"/>
      <c r="B75" s="182" t="s">
        <v>116</v>
      </c>
      <c r="C75" s="183" t="s">
        <v>27</v>
      </c>
      <c r="D75" s="184"/>
      <c r="E75" s="184"/>
      <c r="F75" s="190" t="s">
        <v>116</v>
      </c>
      <c r="G75" s="191"/>
      <c r="H75" s="191"/>
      <c r="I75" s="191">
        <f>'V01 V01 Naklady'!G8</f>
        <v>0</v>
      </c>
      <c r="J75" s="188" t="str">
        <f>IF(I77=0,"",I75/I77*100)</f>
        <v/>
      </c>
    </row>
    <row r="76" spans="1:10" ht="36.75" customHeight="1" x14ac:dyDescent="0.2">
      <c r="A76" s="177"/>
      <c r="B76" s="182" t="s">
        <v>117</v>
      </c>
      <c r="C76" s="183" t="s">
        <v>28</v>
      </c>
      <c r="D76" s="184"/>
      <c r="E76" s="184"/>
      <c r="F76" s="190" t="s">
        <v>117</v>
      </c>
      <c r="G76" s="191"/>
      <c r="H76" s="191"/>
      <c r="I76" s="191">
        <f>'V01 V01 Naklady'!G15</f>
        <v>0</v>
      </c>
      <c r="J76" s="188" t="str">
        <f>IF(I77=0,"",I76/I77*100)</f>
        <v/>
      </c>
    </row>
    <row r="77" spans="1:10" ht="25.5" customHeight="1" x14ac:dyDescent="0.2">
      <c r="A77" s="178"/>
      <c r="B77" s="185" t="s">
        <v>1</v>
      </c>
      <c r="C77" s="186"/>
      <c r="D77" s="187"/>
      <c r="E77" s="187"/>
      <c r="F77" s="192"/>
      <c r="G77" s="193"/>
      <c r="H77" s="193"/>
      <c r="I77" s="193">
        <f>SUM(I52:I76)</f>
        <v>0</v>
      </c>
      <c r="J77" s="189">
        <f>SUM(J52:J76)</f>
        <v>0</v>
      </c>
    </row>
    <row r="78" spans="1:10" x14ac:dyDescent="0.2">
      <c r="F78" s="133"/>
      <c r="G78" s="133"/>
      <c r="H78" s="133"/>
      <c r="I78" s="133"/>
      <c r="J78" s="134"/>
    </row>
    <row r="79" spans="1:10" x14ac:dyDescent="0.2">
      <c r="F79" s="133"/>
      <c r="G79" s="133"/>
      <c r="H79" s="133"/>
      <c r="I79" s="133"/>
      <c r="J79" s="134"/>
    </row>
    <row r="80" spans="1:10" x14ac:dyDescent="0.2">
      <c r="F80" s="133"/>
      <c r="G80" s="133"/>
      <c r="H80" s="133"/>
      <c r="I80" s="133"/>
      <c r="J80" s="134"/>
    </row>
  </sheetData>
  <sheetProtection algorithmName="SHA-512" hashValue="oxE5QYh6njmaQdzjE13FqJJDZURvOSuNHQ+ZKUZvUVDpWU7MA7HLbgGHh9O0PWktMkzLt80px3GoSbnKI6goxQ==" saltValue="75MwUPBmefM/SRs46LT27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Rc9cF9pR2NbOh0UBktKVpT4Tply2IFem+PosgBtyueJ0WttQrg+HAl5O+uyw4Bgp+RqcRGX+Zc8IRi6UipAesw==" saltValue="WmB3P3dVXAQivRG13fgK3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118</v>
      </c>
      <c r="B1" s="195"/>
      <c r="C1" s="195"/>
      <c r="D1" s="195"/>
      <c r="E1" s="195"/>
      <c r="F1" s="195"/>
      <c r="G1" s="195"/>
      <c r="AG1" t="s">
        <v>119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120</v>
      </c>
    </row>
    <row r="3" spans="1:60" ht="24.95" customHeight="1" x14ac:dyDescent="0.2">
      <c r="A3" s="196" t="s">
        <v>8</v>
      </c>
      <c r="B3" s="48" t="s">
        <v>59</v>
      </c>
      <c r="C3" s="199" t="s">
        <v>60</v>
      </c>
      <c r="D3" s="197"/>
      <c r="E3" s="197"/>
      <c r="F3" s="197"/>
      <c r="G3" s="198"/>
      <c r="AC3" s="175" t="s">
        <v>121</v>
      </c>
      <c r="AG3" t="s">
        <v>122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123</v>
      </c>
    </row>
    <row r="5" spans="1:60" x14ac:dyDescent="0.2">
      <c r="D5" s="10"/>
    </row>
    <row r="6" spans="1:60" ht="38.25" x14ac:dyDescent="0.2">
      <c r="A6" s="206" t="s">
        <v>124</v>
      </c>
      <c r="B6" s="208" t="s">
        <v>125</v>
      </c>
      <c r="C6" s="208" t="s">
        <v>126</v>
      </c>
      <c r="D6" s="207" t="s">
        <v>127</v>
      </c>
      <c r="E6" s="206" t="s">
        <v>128</v>
      </c>
      <c r="F6" s="205" t="s">
        <v>129</v>
      </c>
      <c r="G6" s="206" t="s">
        <v>29</v>
      </c>
      <c r="H6" s="209" t="s">
        <v>30</v>
      </c>
      <c r="I6" s="209" t="s">
        <v>130</v>
      </c>
      <c r="J6" s="209" t="s">
        <v>31</v>
      </c>
      <c r="K6" s="209" t="s">
        <v>131</v>
      </c>
      <c r="L6" s="209" t="s">
        <v>132</v>
      </c>
      <c r="M6" s="209" t="s">
        <v>133</v>
      </c>
      <c r="N6" s="209" t="s">
        <v>134</v>
      </c>
      <c r="O6" s="209" t="s">
        <v>135</v>
      </c>
      <c r="P6" s="209" t="s">
        <v>136</v>
      </c>
      <c r="Q6" s="209" t="s">
        <v>137</v>
      </c>
      <c r="R6" s="209" t="s">
        <v>138</v>
      </c>
      <c r="S6" s="209" t="s">
        <v>139</v>
      </c>
      <c r="T6" s="209" t="s">
        <v>140</v>
      </c>
      <c r="U6" s="209" t="s">
        <v>141</v>
      </c>
      <c r="V6" s="209" t="s">
        <v>142</v>
      </c>
      <c r="W6" s="209" t="s">
        <v>143</v>
      </c>
      <c r="X6" s="209" t="s">
        <v>144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145</v>
      </c>
      <c r="B8" s="222" t="s">
        <v>116</v>
      </c>
      <c r="C8" s="237" t="s">
        <v>27</v>
      </c>
      <c r="D8" s="223"/>
      <c r="E8" s="224"/>
      <c r="F8" s="225"/>
      <c r="G8" s="225">
        <f>SUMIF(AG9:AG14,"&lt;&gt;NOR",G9:G14)</f>
        <v>0</v>
      </c>
      <c r="H8" s="225"/>
      <c r="I8" s="225">
        <f>SUM(I9:I14)</f>
        <v>0</v>
      </c>
      <c r="J8" s="225"/>
      <c r="K8" s="225">
        <f>SUM(K9:K14)</f>
        <v>0</v>
      </c>
      <c r="L8" s="225"/>
      <c r="M8" s="225">
        <f>SUM(M9:M14)</f>
        <v>0</v>
      </c>
      <c r="N8" s="225"/>
      <c r="O8" s="225">
        <f>SUM(O9:O14)</f>
        <v>0</v>
      </c>
      <c r="P8" s="225"/>
      <c r="Q8" s="225">
        <f>SUM(Q9:Q14)</f>
        <v>0</v>
      </c>
      <c r="R8" s="225"/>
      <c r="S8" s="225"/>
      <c r="T8" s="226"/>
      <c r="U8" s="220"/>
      <c r="V8" s="220">
        <f>SUM(V9:V14)</f>
        <v>0</v>
      </c>
      <c r="W8" s="220"/>
      <c r="X8" s="220"/>
      <c r="AG8" t="s">
        <v>146</v>
      </c>
    </row>
    <row r="9" spans="1:60" outlineLevel="1" x14ac:dyDescent="0.2">
      <c r="A9" s="227">
        <v>1</v>
      </c>
      <c r="B9" s="228" t="s">
        <v>147</v>
      </c>
      <c r="C9" s="238" t="s">
        <v>148</v>
      </c>
      <c r="D9" s="229" t="s">
        <v>149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150</v>
      </c>
      <c r="T9" s="233" t="s">
        <v>151</v>
      </c>
      <c r="U9" s="219">
        <v>0</v>
      </c>
      <c r="V9" s="219">
        <f>ROUND(E9*U9,2)</f>
        <v>0</v>
      </c>
      <c r="W9" s="219"/>
      <c r="X9" s="219" t="s">
        <v>152</v>
      </c>
      <c r="Y9" s="210"/>
      <c r="Z9" s="210"/>
      <c r="AA9" s="210"/>
      <c r="AB9" s="210"/>
      <c r="AC9" s="210"/>
      <c r="AD9" s="210"/>
      <c r="AE9" s="210"/>
      <c r="AF9" s="210"/>
      <c r="AG9" s="210" t="s">
        <v>153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39"/>
      <c r="D10" s="235"/>
      <c r="E10" s="235"/>
      <c r="F10" s="235"/>
      <c r="G10" s="235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154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27">
        <v>2</v>
      </c>
      <c r="B11" s="228" t="s">
        <v>155</v>
      </c>
      <c r="C11" s="238" t="s">
        <v>156</v>
      </c>
      <c r="D11" s="229" t="s">
        <v>149</v>
      </c>
      <c r="E11" s="230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/>
      <c r="S11" s="232" t="s">
        <v>150</v>
      </c>
      <c r="T11" s="233" t="s">
        <v>151</v>
      </c>
      <c r="U11" s="219">
        <v>0</v>
      </c>
      <c r="V11" s="219">
        <f>ROUND(E11*U11,2)</f>
        <v>0</v>
      </c>
      <c r="W11" s="219"/>
      <c r="X11" s="219" t="s">
        <v>152</v>
      </c>
      <c r="Y11" s="210"/>
      <c r="Z11" s="210"/>
      <c r="AA11" s="210"/>
      <c r="AB11" s="210"/>
      <c r="AC11" s="210"/>
      <c r="AD11" s="210"/>
      <c r="AE11" s="210"/>
      <c r="AF11" s="210"/>
      <c r="AG11" s="210" t="s">
        <v>157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39"/>
      <c r="D12" s="235"/>
      <c r="E12" s="235"/>
      <c r="F12" s="235"/>
      <c r="G12" s="235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154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7">
        <v>3</v>
      </c>
      <c r="B13" s="228" t="s">
        <v>158</v>
      </c>
      <c r="C13" s="238" t="s">
        <v>159</v>
      </c>
      <c r="D13" s="229" t="s">
        <v>149</v>
      </c>
      <c r="E13" s="230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/>
      <c r="S13" s="232" t="s">
        <v>150</v>
      </c>
      <c r="T13" s="233" t="s">
        <v>151</v>
      </c>
      <c r="U13" s="219">
        <v>0</v>
      </c>
      <c r="V13" s="219">
        <f>ROUND(E13*U13,2)</f>
        <v>0</v>
      </c>
      <c r="W13" s="219"/>
      <c r="X13" s="219" t="s">
        <v>152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153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39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154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21" t="s">
        <v>145</v>
      </c>
      <c r="B15" s="222" t="s">
        <v>117</v>
      </c>
      <c r="C15" s="237" t="s">
        <v>28</v>
      </c>
      <c r="D15" s="223"/>
      <c r="E15" s="224"/>
      <c r="F15" s="225"/>
      <c r="G15" s="225">
        <f>SUMIF(AG16:AG17,"&lt;&gt;NOR",G16:G17)</f>
        <v>0</v>
      </c>
      <c r="H15" s="225"/>
      <c r="I15" s="225">
        <f>SUM(I16:I17)</f>
        <v>0</v>
      </c>
      <c r="J15" s="225"/>
      <c r="K15" s="225">
        <f>SUM(K16:K17)</f>
        <v>0</v>
      </c>
      <c r="L15" s="225"/>
      <c r="M15" s="225">
        <f>SUM(M16:M17)</f>
        <v>0</v>
      </c>
      <c r="N15" s="225"/>
      <c r="O15" s="225">
        <f>SUM(O16:O17)</f>
        <v>0</v>
      </c>
      <c r="P15" s="225"/>
      <c r="Q15" s="225">
        <f>SUM(Q16:Q17)</f>
        <v>0</v>
      </c>
      <c r="R15" s="225"/>
      <c r="S15" s="225"/>
      <c r="T15" s="226"/>
      <c r="U15" s="220"/>
      <c r="V15" s="220">
        <f>SUM(V16:V17)</f>
        <v>0</v>
      </c>
      <c r="W15" s="220"/>
      <c r="X15" s="220"/>
      <c r="AG15" t="s">
        <v>146</v>
      </c>
    </row>
    <row r="16" spans="1:60" outlineLevel="1" x14ac:dyDescent="0.2">
      <c r="A16" s="227">
        <v>4</v>
      </c>
      <c r="B16" s="228" t="s">
        <v>160</v>
      </c>
      <c r="C16" s="238" t="s">
        <v>161</v>
      </c>
      <c r="D16" s="229" t="s">
        <v>149</v>
      </c>
      <c r="E16" s="230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/>
      <c r="S16" s="232" t="s">
        <v>150</v>
      </c>
      <c r="T16" s="233" t="s">
        <v>151</v>
      </c>
      <c r="U16" s="219">
        <v>0</v>
      </c>
      <c r="V16" s="219">
        <f>ROUND(E16*U16,2)</f>
        <v>0</v>
      </c>
      <c r="W16" s="219"/>
      <c r="X16" s="219" t="s">
        <v>152</v>
      </c>
      <c r="Y16" s="210"/>
      <c r="Z16" s="210"/>
      <c r="AA16" s="210"/>
      <c r="AB16" s="210"/>
      <c r="AC16" s="210"/>
      <c r="AD16" s="210"/>
      <c r="AE16" s="210"/>
      <c r="AF16" s="210"/>
      <c r="AG16" s="210" t="s">
        <v>162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39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154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">
      <c r="A18" s="3"/>
      <c r="B18" s="4"/>
      <c r="C18" s="24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132</v>
      </c>
    </row>
    <row r="19" spans="1:60" x14ac:dyDescent="0.2">
      <c r="A19" s="213"/>
      <c r="B19" s="214" t="s">
        <v>29</v>
      </c>
      <c r="C19" s="241"/>
      <c r="D19" s="215"/>
      <c r="E19" s="216"/>
      <c r="F19" s="216"/>
      <c r="G19" s="236">
        <f>G8+G15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163</v>
      </c>
    </row>
    <row r="20" spans="1:60" x14ac:dyDescent="0.2">
      <c r="C20" s="242"/>
      <c r="D20" s="10"/>
      <c r="AG20" t="s">
        <v>164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xZFBykqMEs7/XoaLsaIdVZF/JOwLGyZnWi4Z6g+joZEB4A6A2cFn3VZ8jYRbzHL1syKCyzCRc0y2yl+EomU5A==" saltValue="+4VobkHz22qr9yM77ytZYw==" spinCount="100000" sheet="1"/>
  <mergeCells count="8">
    <mergeCell ref="C14:G14"/>
    <mergeCell ref="C17:G17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165</v>
      </c>
      <c r="B1" s="195"/>
      <c r="C1" s="195"/>
      <c r="D1" s="195"/>
      <c r="E1" s="195"/>
      <c r="F1" s="195"/>
      <c r="G1" s="195"/>
      <c r="AG1" t="s">
        <v>119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120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5" t="s">
        <v>120</v>
      </c>
      <c r="AG3" t="s">
        <v>122</v>
      </c>
    </row>
    <row r="4" spans="1:60" ht="24.95" customHeight="1" x14ac:dyDescent="0.2">
      <c r="A4" s="200" t="s">
        <v>9</v>
      </c>
      <c r="B4" s="201" t="s">
        <v>64</v>
      </c>
      <c r="C4" s="202" t="s">
        <v>65</v>
      </c>
      <c r="D4" s="203"/>
      <c r="E4" s="203"/>
      <c r="F4" s="203"/>
      <c r="G4" s="204"/>
      <c r="AG4" t="s">
        <v>123</v>
      </c>
    </row>
    <row r="5" spans="1:60" x14ac:dyDescent="0.2">
      <c r="D5" s="10"/>
    </row>
    <row r="6" spans="1:60" ht="38.25" x14ac:dyDescent="0.2">
      <c r="A6" s="206" t="s">
        <v>124</v>
      </c>
      <c r="B6" s="208" t="s">
        <v>125</v>
      </c>
      <c r="C6" s="208" t="s">
        <v>126</v>
      </c>
      <c r="D6" s="207" t="s">
        <v>127</v>
      </c>
      <c r="E6" s="206" t="s">
        <v>128</v>
      </c>
      <c r="F6" s="205" t="s">
        <v>129</v>
      </c>
      <c r="G6" s="206" t="s">
        <v>29</v>
      </c>
      <c r="H6" s="209" t="s">
        <v>30</v>
      </c>
      <c r="I6" s="209" t="s">
        <v>130</v>
      </c>
      <c r="J6" s="209" t="s">
        <v>31</v>
      </c>
      <c r="K6" s="209" t="s">
        <v>131</v>
      </c>
      <c r="L6" s="209" t="s">
        <v>132</v>
      </c>
      <c r="M6" s="209" t="s">
        <v>133</v>
      </c>
      <c r="N6" s="209" t="s">
        <v>134</v>
      </c>
      <c r="O6" s="209" t="s">
        <v>135</v>
      </c>
      <c r="P6" s="209" t="s">
        <v>136</v>
      </c>
      <c r="Q6" s="209" t="s">
        <v>137</v>
      </c>
      <c r="R6" s="209" t="s">
        <v>138</v>
      </c>
      <c r="S6" s="209" t="s">
        <v>139</v>
      </c>
      <c r="T6" s="209" t="s">
        <v>140</v>
      </c>
      <c r="U6" s="209" t="s">
        <v>141</v>
      </c>
      <c r="V6" s="209" t="s">
        <v>142</v>
      </c>
      <c r="W6" s="209" t="s">
        <v>143</v>
      </c>
      <c r="X6" s="209" t="s">
        <v>144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145</v>
      </c>
      <c r="B8" s="222" t="s">
        <v>70</v>
      </c>
      <c r="C8" s="237" t="s">
        <v>71</v>
      </c>
      <c r="D8" s="223"/>
      <c r="E8" s="224"/>
      <c r="F8" s="225"/>
      <c r="G8" s="225">
        <f>SUMIF(AG9:AG34,"&lt;&gt;NOR",G9:G34)</f>
        <v>0</v>
      </c>
      <c r="H8" s="225"/>
      <c r="I8" s="225">
        <f>SUM(I9:I34)</f>
        <v>0</v>
      </c>
      <c r="J8" s="225"/>
      <c r="K8" s="225">
        <f>SUM(K9:K34)</f>
        <v>0</v>
      </c>
      <c r="L8" s="225"/>
      <c r="M8" s="225">
        <f>SUM(M9:M34)</f>
        <v>0</v>
      </c>
      <c r="N8" s="225"/>
      <c r="O8" s="225">
        <f>SUM(O9:O34)</f>
        <v>0.46</v>
      </c>
      <c r="P8" s="225"/>
      <c r="Q8" s="225">
        <f>SUM(Q9:Q34)</f>
        <v>0</v>
      </c>
      <c r="R8" s="225"/>
      <c r="S8" s="225"/>
      <c r="T8" s="226"/>
      <c r="U8" s="220"/>
      <c r="V8" s="220">
        <f>SUM(V9:V34)</f>
        <v>45.269999999999996</v>
      </c>
      <c r="W8" s="220"/>
      <c r="X8" s="220"/>
      <c r="AG8" t="s">
        <v>146</v>
      </c>
    </row>
    <row r="9" spans="1:60" outlineLevel="1" x14ac:dyDescent="0.2">
      <c r="A9" s="227">
        <v>1</v>
      </c>
      <c r="B9" s="228" t="s">
        <v>166</v>
      </c>
      <c r="C9" s="238" t="s">
        <v>167</v>
      </c>
      <c r="D9" s="229" t="s">
        <v>168</v>
      </c>
      <c r="E9" s="230">
        <v>18.664999999999999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2.478E-2</v>
      </c>
      <c r="O9" s="232">
        <f>ROUND(E9*N9,2)</f>
        <v>0.46</v>
      </c>
      <c r="P9" s="232">
        <v>0</v>
      </c>
      <c r="Q9" s="232">
        <f>ROUND(E9*P9,2)</f>
        <v>0</v>
      </c>
      <c r="R9" s="232" t="s">
        <v>169</v>
      </c>
      <c r="S9" s="232" t="s">
        <v>150</v>
      </c>
      <c r="T9" s="233" t="s">
        <v>150</v>
      </c>
      <c r="U9" s="219">
        <v>0.55000000000000004</v>
      </c>
      <c r="V9" s="219">
        <f>ROUND(E9*U9,2)</f>
        <v>10.27</v>
      </c>
      <c r="W9" s="219"/>
      <c r="X9" s="219" t="s">
        <v>170</v>
      </c>
      <c r="Y9" s="210"/>
      <c r="Z9" s="210"/>
      <c r="AA9" s="210"/>
      <c r="AB9" s="210"/>
      <c r="AC9" s="210"/>
      <c r="AD9" s="210"/>
      <c r="AE9" s="210"/>
      <c r="AF9" s="210"/>
      <c r="AG9" s="210" t="s">
        <v>171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17"/>
      <c r="B10" s="218"/>
      <c r="C10" s="247" t="s">
        <v>172</v>
      </c>
      <c r="D10" s="246"/>
      <c r="E10" s="246"/>
      <c r="F10" s="246"/>
      <c r="G10" s="246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173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5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8" t="s">
        <v>174</v>
      </c>
      <c r="D11" s="243"/>
      <c r="E11" s="244">
        <v>18.664999999999999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175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49"/>
      <c r="D12" s="234"/>
      <c r="E12" s="234"/>
      <c r="F12" s="234"/>
      <c r="G12" s="234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154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7">
        <v>2</v>
      </c>
      <c r="B13" s="228" t="s">
        <v>176</v>
      </c>
      <c r="C13" s="238" t="s">
        <v>177</v>
      </c>
      <c r="D13" s="229" t="s">
        <v>178</v>
      </c>
      <c r="E13" s="230">
        <v>3.9732400000000001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 t="s">
        <v>169</v>
      </c>
      <c r="S13" s="232" t="s">
        <v>150</v>
      </c>
      <c r="T13" s="233" t="s">
        <v>150</v>
      </c>
      <c r="U13" s="219">
        <v>6.3</v>
      </c>
      <c r="V13" s="219">
        <f>ROUND(E13*U13,2)</f>
        <v>25.03</v>
      </c>
      <c r="W13" s="219"/>
      <c r="X13" s="219" t="s">
        <v>170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171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7" t="s">
        <v>179</v>
      </c>
      <c r="D14" s="246"/>
      <c r="E14" s="246"/>
      <c r="F14" s="246"/>
      <c r="G14" s="246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173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48" t="s">
        <v>180</v>
      </c>
      <c r="D15" s="243"/>
      <c r="E15" s="244">
        <v>3.9732400000000001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175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9"/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154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7">
        <v>3</v>
      </c>
      <c r="B17" s="228" t="s">
        <v>181</v>
      </c>
      <c r="C17" s="238" t="s">
        <v>182</v>
      </c>
      <c r="D17" s="229" t="s">
        <v>178</v>
      </c>
      <c r="E17" s="230">
        <v>3.9732400000000001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 t="s">
        <v>169</v>
      </c>
      <c r="S17" s="232" t="s">
        <v>150</v>
      </c>
      <c r="T17" s="233" t="s">
        <v>150</v>
      </c>
      <c r="U17" s="219">
        <v>0.01</v>
      </c>
      <c r="V17" s="219">
        <f>ROUND(E17*U17,2)</f>
        <v>0.04</v>
      </c>
      <c r="W17" s="219"/>
      <c r="X17" s="219" t="s">
        <v>170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171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47" t="s">
        <v>183</v>
      </c>
      <c r="D18" s="246"/>
      <c r="E18" s="246"/>
      <c r="F18" s="246"/>
      <c r="G18" s="246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173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8" t="s">
        <v>180</v>
      </c>
      <c r="D19" s="243"/>
      <c r="E19" s="244">
        <v>3.9732400000000001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175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9"/>
      <c r="D20" s="234"/>
      <c r="E20" s="234"/>
      <c r="F20" s="234"/>
      <c r="G20" s="234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154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4</v>
      </c>
      <c r="B21" s="228" t="s">
        <v>184</v>
      </c>
      <c r="C21" s="238" t="s">
        <v>185</v>
      </c>
      <c r="D21" s="229" t="s">
        <v>178</v>
      </c>
      <c r="E21" s="230">
        <v>3.9732400000000001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 t="s">
        <v>169</v>
      </c>
      <c r="S21" s="232" t="s">
        <v>150</v>
      </c>
      <c r="T21" s="233" t="s">
        <v>150</v>
      </c>
      <c r="U21" s="219">
        <v>0.67</v>
      </c>
      <c r="V21" s="219">
        <f>ROUND(E21*U21,2)</f>
        <v>2.66</v>
      </c>
      <c r="W21" s="219"/>
      <c r="X21" s="219" t="s">
        <v>170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171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7" t="s">
        <v>186</v>
      </c>
      <c r="D22" s="246"/>
      <c r="E22" s="246"/>
      <c r="F22" s="246"/>
      <c r="G22" s="246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48" t="s">
        <v>180</v>
      </c>
      <c r="D23" s="243"/>
      <c r="E23" s="244">
        <v>3.9732400000000001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175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9"/>
      <c r="D24" s="234"/>
      <c r="E24" s="234"/>
      <c r="F24" s="234"/>
      <c r="G24" s="234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154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27">
        <v>5</v>
      </c>
      <c r="B25" s="228" t="s">
        <v>187</v>
      </c>
      <c r="C25" s="238" t="s">
        <v>188</v>
      </c>
      <c r="D25" s="229" t="s">
        <v>178</v>
      </c>
      <c r="E25" s="230">
        <v>7.9464800000000002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2" t="s">
        <v>169</v>
      </c>
      <c r="S25" s="232" t="s">
        <v>150</v>
      </c>
      <c r="T25" s="233" t="s">
        <v>150</v>
      </c>
      <c r="U25" s="219">
        <v>0.59</v>
      </c>
      <c r="V25" s="219">
        <f>ROUND(E25*U25,2)</f>
        <v>4.6900000000000004</v>
      </c>
      <c r="W25" s="219"/>
      <c r="X25" s="219" t="s">
        <v>170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171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47" t="s">
        <v>186</v>
      </c>
      <c r="D26" s="246"/>
      <c r="E26" s="246"/>
      <c r="F26" s="246"/>
      <c r="G26" s="246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0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48" t="s">
        <v>189</v>
      </c>
      <c r="D27" s="243"/>
      <c r="E27" s="244">
        <v>7.9464800000000002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9"/>
      <c r="Y27" s="210"/>
      <c r="Z27" s="210"/>
      <c r="AA27" s="210"/>
      <c r="AB27" s="210"/>
      <c r="AC27" s="210"/>
      <c r="AD27" s="210"/>
      <c r="AE27" s="210"/>
      <c r="AF27" s="210"/>
      <c r="AG27" s="210" t="s">
        <v>175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49"/>
      <c r="D28" s="234"/>
      <c r="E28" s="234"/>
      <c r="F28" s="234"/>
      <c r="G28" s="234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154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27">
        <v>6</v>
      </c>
      <c r="B29" s="228" t="s">
        <v>190</v>
      </c>
      <c r="C29" s="238" t="s">
        <v>191</v>
      </c>
      <c r="D29" s="229" t="s">
        <v>178</v>
      </c>
      <c r="E29" s="230">
        <v>3.9732400000000001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 t="s">
        <v>169</v>
      </c>
      <c r="S29" s="232" t="s">
        <v>150</v>
      </c>
      <c r="T29" s="233" t="s">
        <v>150</v>
      </c>
      <c r="U29" s="219">
        <v>0.65</v>
      </c>
      <c r="V29" s="219">
        <f>ROUND(E29*U29,2)</f>
        <v>2.58</v>
      </c>
      <c r="W29" s="219"/>
      <c r="X29" s="219" t="s">
        <v>170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171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48" t="s">
        <v>180</v>
      </c>
      <c r="D30" s="243"/>
      <c r="E30" s="244">
        <v>3.9732400000000001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175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49"/>
      <c r="D31" s="234"/>
      <c r="E31" s="234"/>
      <c r="F31" s="234"/>
      <c r="G31" s="234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154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27">
        <v>7</v>
      </c>
      <c r="B32" s="228" t="s">
        <v>192</v>
      </c>
      <c r="C32" s="238" t="s">
        <v>193</v>
      </c>
      <c r="D32" s="229" t="s">
        <v>194</v>
      </c>
      <c r="E32" s="230">
        <v>6.3571900000000001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 t="s">
        <v>169</v>
      </c>
      <c r="S32" s="232" t="s">
        <v>150</v>
      </c>
      <c r="T32" s="233" t="s">
        <v>150</v>
      </c>
      <c r="U32" s="219">
        <v>0</v>
      </c>
      <c r="V32" s="219">
        <f>ROUND(E32*U32,2)</f>
        <v>0</v>
      </c>
      <c r="W32" s="219"/>
      <c r="X32" s="219" t="s">
        <v>170</v>
      </c>
      <c r="Y32" s="210"/>
      <c r="Z32" s="210"/>
      <c r="AA32" s="210"/>
      <c r="AB32" s="210"/>
      <c r="AC32" s="210"/>
      <c r="AD32" s="210"/>
      <c r="AE32" s="210"/>
      <c r="AF32" s="210"/>
      <c r="AG32" s="210" t="s">
        <v>171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8" t="s">
        <v>195</v>
      </c>
      <c r="D33" s="243"/>
      <c r="E33" s="244">
        <v>6.3571900000000001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175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49"/>
      <c r="D34" s="234"/>
      <c r="E34" s="234"/>
      <c r="F34" s="234"/>
      <c r="G34" s="234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9"/>
      <c r="Y34" s="210"/>
      <c r="Z34" s="210"/>
      <c r="AA34" s="210"/>
      <c r="AB34" s="210"/>
      <c r="AC34" s="210"/>
      <c r="AD34" s="210"/>
      <c r="AE34" s="210"/>
      <c r="AF34" s="210"/>
      <c r="AG34" s="210" t="s">
        <v>154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">
      <c r="A35" s="221" t="s">
        <v>145</v>
      </c>
      <c r="B35" s="222" t="s">
        <v>72</v>
      </c>
      <c r="C35" s="237" t="s">
        <v>73</v>
      </c>
      <c r="D35" s="223"/>
      <c r="E35" s="224"/>
      <c r="F35" s="225"/>
      <c r="G35" s="225">
        <f>SUMIF(AG36:AG92,"&lt;&gt;NOR",G36:G92)</f>
        <v>0</v>
      </c>
      <c r="H35" s="225"/>
      <c r="I35" s="225">
        <f>SUM(I36:I92)</f>
        <v>0</v>
      </c>
      <c r="J35" s="225"/>
      <c r="K35" s="225">
        <f>SUM(K36:K92)</f>
        <v>0</v>
      </c>
      <c r="L35" s="225"/>
      <c r="M35" s="225">
        <f>SUM(M36:M92)</f>
        <v>0</v>
      </c>
      <c r="N35" s="225"/>
      <c r="O35" s="225">
        <f>SUM(O36:O92)</f>
        <v>7.6299999999999981</v>
      </c>
      <c r="P35" s="225"/>
      <c r="Q35" s="225">
        <f>SUM(Q36:Q92)</f>
        <v>0</v>
      </c>
      <c r="R35" s="225"/>
      <c r="S35" s="225"/>
      <c r="T35" s="226"/>
      <c r="U35" s="220"/>
      <c r="V35" s="220">
        <f>SUM(V36:V92)</f>
        <v>85.23</v>
      </c>
      <c r="W35" s="220"/>
      <c r="X35" s="220"/>
      <c r="AG35" t="s">
        <v>146</v>
      </c>
    </row>
    <row r="36" spans="1:60" ht="22.5" outlineLevel="1" x14ac:dyDescent="0.2">
      <c r="A36" s="227">
        <v>8</v>
      </c>
      <c r="B36" s="228" t="s">
        <v>196</v>
      </c>
      <c r="C36" s="238" t="s">
        <v>197</v>
      </c>
      <c r="D36" s="229" t="s">
        <v>178</v>
      </c>
      <c r="E36" s="230">
        <v>2.6405099999999999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1.84144</v>
      </c>
      <c r="O36" s="232">
        <f>ROUND(E36*N36,2)</f>
        <v>4.8600000000000003</v>
      </c>
      <c r="P36" s="232">
        <v>0</v>
      </c>
      <c r="Q36" s="232">
        <f>ROUND(E36*P36,2)</f>
        <v>0</v>
      </c>
      <c r="R36" s="232" t="s">
        <v>198</v>
      </c>
      <c r="S36" s="232" t="s">
        <v>150</v>
      </c>
      <c r="T36" s="233" t="s">
        <v>150</v>
      </c>
      <c r="U36" s="219">
        <v>3.84</v>
      </c>
      <c r="V36" s="219">
        <f>ROUND(E36*U36,2)</f>
        <v>10.14</v>
      </c>
      <c r="W36" s="219"/>
      <c r="X36" s="219" t="s">
        <v>170</v>
      </c>
      <c r="Y36" s="210"/>
      <c r="Z36" s="210"/>
      <c r="AA36" s="210"/>
      <c r="AB36" s="210"/>
      <c r="AC36" s="210"/>
      <c r="AD36" s="210"/>
      <c r="AE36" s="210"/>
      <c r="AF36" s="210"/>
      <c r="AG36" s="210" t="s">
        <v>171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47" t="s">
        <v>199</v>
      </c>
      <c r="D37" s="246"/>
      <c r="E37" s="246"/>
      <c r="F37" s="246"/>
      <c r="G37" s="246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173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48" t="s">
        <v>200</v>
      </c>
      <c r="D38" s="243"/>
      <c r="E38" s="244">
        <v>1.91475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175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8" t="s">
        <v>201</v>
      </c>
      <c r="D39" s="243"/>
      <c r="E39" s="244">
        <v>0.72575999999999996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175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49"/>
      <c r="D40" s="234"/>
      <c r="E40" s="234"/>
      <c r="F40" s="234"/>
      <c r="G40" s="234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0"/>
      <c r="Z40" s="210"/>
      <c r="AA40" s="210"/>
      <c r="AB40" s="210"/>
      <c r="AC40" s="210"/>
      <c r="AD40" s="210"/>
      <c r="AE40" s="210"/>
      <c r="AF40" s="210"/>
      <c r="AG40" s="210" t="s">
        <v>154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2.5" outlineLevel="1" x14ac:dyDescent="0.2">
      <c r="A41" s="227">
        <v>9</v>
      </c>
      <c r="B41" s="228" t="s">
        <v>202</v>
      </c>
      <c r="C41" s="238" t="s">
        <v>203</v>
      </c>
      <c r="D41" s="229" t="s">
        <v>204</v>
      </c>
      <c r="E41" s="230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2">
        <v>2.4920000000000001E-2</v>
      </c>
      <c r="O41" s="232">
        <f>ROUND(E41*N41,2)</f>
        <v>0.02</v>
      </c>
      <c r="P41" s="232">
        <v>0</v>
      </c>
      <c r="Q41" s="232">
        <f>ROUND(E41*P41,2)</f>
        <v>0</v>
      </c>
      <c r="R41" s="232" t="s">
        <v>205</v>
      </c>
      <c r="S41" s="232" t="s">
        <v>150</v>
      </c>
      <c r="T41" s="233" t="s">
        <v>150</v>
      </c>
      <c r="U41" s="219">
        <v>0.32</v>
      </c>
      <c r="V41" s="219">
        <f>ROUND(E41*U41,2)</f>
        <v>0.32</v>
      </c>
      <c r="W41" s="219"/>
      <c r="X41" s="219" t="s">
        <v>170</v>
      </c>
      <c r="Y41" s="210"/>
      <c r="Z41" s="210"/>
      <c r="AA41" s="210"/>
      <c r="AB41" s="210"/>
      <c r="AC41" s="210"/>
      <c r="AD41" s="210"/>
      <c r="AE41" s="210"/>
      <c r="AF41" s="210"/>
      <c r="AG41" s="210" t="s">
        <v>171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48" t="s">
        <v>206</v>
      </c>
      <c r="D42" s="243"/>
      <c r="E42" s="244">
        <v>1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175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49"/>
      <c r="D43" s="234"/>
      <c r="E43" s="234"/>
      <c r="F43" s="234"/>
      <c r="G43" s="234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154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1" x14ac:dyDescent="0.2">
      <c r="A44" s="227">
        <v>10</v>
      </c>
      <c r="B44" s="228" t="s">
        <v>207</v>
      </c>
      <c r="C44" s="238" t="s">
        <v>208</v>
      </c>
      <c r="D44" s="229" t="s">
        <v>204</v>
      </c>
      <c r="E44" s="230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2">
        <v>2.7980000000000001E-2</v>
      </c>
      <c r="O44" s="232">
        <f>ROUND(E44*N44,2)</f>
        <v>0.03</v>
      </c>
      <c r="P44" s="232">
        <v>0</v>
      </c>
      <c r="Q44" s="232">
        <f>ROUND(E44*P44,2)</f>
        <v>0</v>
      </c>
      <c r="R44" s="232" t="s">
        <v>205</v>
      </c>
      <c r="S44" s="232" t="s">
        <v>150</v>
      </c>
      <c r="T44" s="233" t="s">
        <v>150</v>
      </c>
      <c r="U44" s="219">
        <v>0.34</v>
      </c>
      <c r="V44" s="219">
        <f>ROUND(E44*U44,2)</f>
        <v>0.34</v>
      </c>
      <c r="W44" s="219"/>
      <c r="X44" s="219" t="s">
        <v>170</v>
      </c>
      <c r="Y44" s="210"/>
      <c r="Z44" s="210"/>
      <c r="AA44" s="210"/>
      <c r="AB44" s="210"/>
      <c r="AC44" s="210"/>
      <c r="AD44" s="210"/>
      <c r="AE44" s="210"/>
      <c r="AF44" s="210"/>
      <c r="AG44" s="210" t="s">
        <v>171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8" t="s">
        <v>209</v>
      </c>
      <c r="D45" s="243"/>
      <c r="E45" s="244">
        <v>1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175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49"/>
      <c r="D46" s="234"/>
      <c r="E46" s="234"/>
      <c r="F46" s="234"/>
      <c r="G46" s="234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0"/>
      <c r="Z46" s="210"/>
      <c r="AA46" s="210"/>
      <c r="AB46" s="210"/>
      <c r="AC46" s="210"/>
      <c r="AD46" s="210"/>
      <c r="AE46" s="210"/>
      <c r="AF46" s="210"/>
      <c r="AG46" s="210" t="s">
        <v>154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27">
        <v>11</v>
      </c>
      <c r="B47" s="228" t="s">
        <v>210</v>
      </c>
      <c r="C47" s="238" t="s">
        <v>211</v>
      </c>
      <c r="D47" s="229" t="s">
        <v>204</v>
      </c>
      <c r="E47" s="230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3.7819999999999999E-2</v>
      </c>
      <c r="O47" s="232">
        <f>ROUND(E47*N47,2)</f>
        <v>0.04</v>
      </c>
      <c r="P47" s="232">
        <v>0</v>
      </c>
      <c r="Q47" s="232">
        <f>ROUND(E47*P47,2)</f>
        <v>0</v>
      </c>
      <c r="R47" s="232" t="s">
        <v>205</v>
      </c>
      <c r="S47" s="232" t="s">
        <v>150</v>
      </c>
      <c r="T47" s="233" t="s">
        <v>150</v>
      </c>
      <c r="U47" s="219">
        <v>0.46</v>
      </c>
      <c r="V47" s="219">
        <f>ROUND(E47*U47,2)</f>
        <v>0.46</v>
      </c>
      <c r="W47" s="219"/>
      <c r="X47" s="219" t="s">
        <v>170</v>
      </c>
      <c r="Y47" s="210"/>
      <c r="Z47" s="210"/>
      <c r="AA47" s="210"/>
      <c r="AB47" s="210"/>
      <c r="AC47" s="210"/>
      <c r="AD47" s="210"/>
      <c r="AE47" s="210"/>
      <c r="AF47" s="210"/>
      <c r="AG47" s="210" t="s">
        <v>171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48" t="s">
        <v>212</v>
      </c>
      <c r="D48" s="243"/>
      <c r="E48" s="244">
        <v>1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175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49"/>
      <c r="D49" s="234"/>
      <c r="E49" s="234"/>
      <c r="F49" s="234"/>
      <c r="G49" s="234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154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27">
        <v>12</v>
      </c>
      <c r="B50" s="228" t="s">
        <v>213</v>
      </c>
      <c r="C50" s="238" t="s">
        <v>214</v>
      </c>
      <c r="D50" s="229" t="s">
        <v>204</v>
      </c>
      <c r="E50" s="230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4.496E-2</v>
      </c>
      <c r="O50" s="232">
        <f>ROUND(E50*N50,2)</f>
        <v>0.04</v>
      </c>
      <c r="P50" s="232">
        <v>0</v>
      </c>
      <c r="Q50" s="232">
        <f>ROUND(E50*P50,2)</f>
        <v>0</v>
      </c>
      <c r="R50" s="232" t="s">
        <v>205</v>
      </c>
      <c r="S50" s="232" t="s">
        <v>150</v>
      </c>
      <c r="T50" s="233" t="s">
        <v>150</v>
      </c>
      <c r="U50" s="219">
        <v>0.48</v>
      </c>
      <c r="V50" s="219">
        <f>ROUND(E50*U50,2)</f>
        <v>0.48</v>
      </c>
      <c r="W50" s="219"/>
      <c r="X50" s="219" t="s">
        <v>170</v>
      </c>
      <c r="Y50" s="210"/>
      <c r="Z50" s="210"/>
      <c r="AA50" s="210"/>
      <c r="AB50" s="210"/>
      <c r="AC50" s="210"/>
      <c r="AD50" s="210"/>
      <c r="AE50" s="210"/>
      <c r="AF50" s="210"/>
      <c r="AG50" s="210" t="s">
        <v>171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8" t="s">
        <v>215</v>
      </c>
      <c r="D51" s="243"/>
      <c r="E51" s="244">
        <v>1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175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49"/>
      <c r="D52" s="234"/>
      <c r="E52" s="234"/>
      <c r="F52" s="234"/>
      <c r="G52" s="234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0"/>
      <c r="Z52" s="210"/>
      <c r="AA52" s="210"/>
      <c r="AB52" s="210"/>
      <c r="AC52" s="210"/>
      <c r="AD52" s="210"/>
      <c r="AE52" s="210"/>
      <c r="AF52" s="210"/>
      <c r="AG52" s="210" t="s">
        <v>154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27">
        <v>13</v>
      </c>
      <c r="B53" s="228" t="s">
        <v>216</v>
      </c>
      <c r="C53" s="238" t="s">
        <v>217</v>
      </c>
      <c r="D53" s="229" t="s">
        <v>204</v>
      </c>
      <c r="E53" s="230">
        <v>1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4.904E-2</v>
      </c>
      <c r="O53" s="232">
        <f>ROUND(E53*N53,2)</f>
        <v>0.05</v>
      </c>
      <c r="P53" s="232">
        <v>0</v>
      </c>
      <c r="Q53" s="232">
        <f>ROUND(E53*P53,2)</f>
        <v>0</v>
      </c>
      <c r="R53" s="232" t="s">
        <v>205</v>
      </c>
      <c r="S53" s="232" t="s">
        <v>150</v>
      </c>
      <c r="T53" s="233" t="s">
        <v>150</v>
      </c>
      <c r="U53" s="219">
        <v>0.49</v>
      </c>
      <c r="V53" s="219">
        <f>ROUND(E53*U53,2)</f>
        <v>0.49</v>
      </c>
      <c r="W53" s="219"/>
      <c r="X53" s="219" t="s">
        <v>170</v>
      </c>
      <c r="Y53" s="210"/>
      <c r="Z53" s="210"/>
      <c r="AA53" s="210"/>
      <c r="AB53" s="210"/>
      <c r="AC53" s="210"/>
      <c r="AD53" s="210"/>
      <c r="AE53" s="210"/>
      <c r="AF53" s="210"/>
      <c r="AG53" s="210" t="s">
        <v>171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48" t="s">
        <v>218</v>
      </c>
      <c r="D54" s="243"/>
      <c r="E54" s="244">
        <v>1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175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49"/>
      <c r="D55" s="234"/>
      <c r="E55" s="234"/>
      <c r="F55" s="234"/>
      <c r="G55" s="234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154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27">
        <v>14</v>
      </c>
      <c r="B56" s="228" t="s">
        <v>219</v>
      </c>
      <c r="C56" s="238" t="s">
        <v>220</v>
      </c>
      <c r="D56" s="229" t="s">
        <v>204</v>
      </c>
      <c r="E56" s="230">
        <v>2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4.555E-2</v>
      </c>
      <c r="O56" s="232">
        <f>ROUND(E56*N56,2)</f>
        <v>0.09</v>
      </c>
      <c r="P56" s="232">
        <v>0</v>
      </c>
      <c r="Q56" s="232">
        <f>ROUND(E56*P56,2)</f>
        <v>0</v>
      </c>
      <c r="R56" s="232" t="s">
        <v>205</v>
      </c>
      <c r="S56" s="232" t="s">
        <v>150</v>
      </c>
      <c r="T56" s="233" t="s">
        <v>150</v>
      </c>
      <c r="U56" s="219">
        <v>0.2525</v>
      </c>
      <c r="V56" s="219">
        <f>ROUND(E56*U56,2)</f>
        <v>0.51</v>
      </c>
      <c r="W56" s="219"/>
      <c r="X56" s="219" t="s">
        <v>170</v>
      </c>
      <c r="Y56" s="210"/>
      <c r="Z56" s="210"/>
      <c r="AA56" s="210"/>
      <c r="AB56" s="210"/>
      <c r="AC56" s="210"/>
      <c r="AD56" s="210"/>
      <c r="AE56" s="210"/>
      <c r="AF56" s="210"/>
      <c r="AG56" s="210" t="s">
        <v>171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48" t="s">
        <v>221</v>
      </c>
      <c r="D57" s="243"/>
      <c r="E57" s="244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0"/>
      <c r="Z57" s="210"/>
      <c r="AA57" s="210"/>
      <c r="AB57" s="210"/>
      <c r="AC57" s="210"/>
      <c r="AD57" s="210"/>
      <c r="AE57" s="210"/>
      <c r="AF57" s="210"/>
      <c r="AG57" s="210" t="s">
        <v>175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48" t="s">
        <v>222</v>
      </c>
      <c r="D58" s="243"/>
      <c r="E58" s="244">
        <v>1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175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48" t="s">
        <v>223</v>
      </c>
      <c r="D59" s="243"/>
      <c r="E59" s="244">
        <v>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175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49"/>
      <c r="D60" s="234"/>
      <c r="E60" s="234"/>
      <c r="F60" s="234"/>
      <c r="G60" s="234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154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27">
        <v>15</v>
      </c>
      <c r="B61" s="228" t="s">
        <v>224</v>
      </c>
      <c r="C61" s="238" t="s">
        <v>225</v>
      </c>
      <c r="D61" s="229" t="s">
        <v>204</v>
      </c>
      <c r="E61" s="230">
        <v>1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9.0499999999999997E-2</v>
      </c>
      <c r="O61" s="232">
        <f>ROUND(E61*N61,2)</f>
        <v>0.09</v>
      </c>
      <c r="P61" s="232">
        <v>0</v>
      </c>
      <c r="Q61" s="232">
        <f>ROUND(E61*P61,2)</f>
        <v>0</v>
      </c>
      <c r="R61" s="232" t="s">
        <v>205</v>
      </c>
      <c r="S61" s="232" t="s">
        <v>150</v>
      </c>
      <c r="T61" s="233" t="s">
        <v>150</v>
      </c>
      <c r="U61" s="219">
        <v>0.38</v>
      </c>
      <c r="V61" s="219">
        <f>ROUND(E61*U61,2)</f>
        <v>0.38</v>
      </c>
      <c r="W61" s="219"/>
      <c r="X61" s="219" t="s">
        <v>170</v>
      </c>
      <c r="Y61" s="210"/>
      <c r="Z61" s="210"/>
      <c r="AA61" s="210"/>
      <c r="AB61" s="210"/>
      <c r="AC61" s="210"/>
      <c r="AD61" s="210"/>
      <c r="AE61" s="210"/>
      <c r="AF61" s="210"/>
      <c r="AG61" s="210" t="s">
        <v>171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8" t="s">
        <v>226</v>
      </c>
      <c r="D62" s="243"/>
      <c r="E62" s="244">
        <v>1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175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49"/>
      <c r="D63" s="234"/>
      <c r="E63" s="234"/>
      <c r="F63" s="234"/>
      <c r="G63" s="234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9"/>
      <c r="Y63" s="210"/>
      <c r="Z63" s="210"/>
      <c r="AA63" s="210"/>
      <c r="AB63" s="210"/>
      <c r="AC63" s="210"/>
      <c r="AD63" s="210"/>
      <c r="AE63" s="210"/>
      <c r="AF63" s="210"/>
      <c r="AG63" s="210" t="s">
        <v>154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27">
        <v>16</v>
      </c>
      <c r="B64" s="228" t="s">
        <v>227</v>
      </c>
      <c r="C64" s="238" t="s">
        <v>228</v>
      </c>
      <c r="D64" s="229" t="s">
        <v>168</v>
      </c>
      <c r="E64" s="230">
        <v>10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1.2800000000000001E-3</v>
      </c>
      <c r="O64" s="232">
        <f>ROUND(E64*N64,2)</f>
        <v>0.01</v>
      </c>
      <c r="P64" s="232">
        <v>0</v>
      </c>
      <c r="Q64" s="232">
        <f>ROUND(E64*P64,2)</f>
        <v>0</v>
      </c>
      <c r="R64" s="232" t="s">
        <v>198</v>
      </c>
      <c r="S64" s="232" t="s">
        <v>150</v>
      </c>
      <c r="T64" s="233" t="s">
        <v>150</v>
      </c>
      <c r="U64" s="219">
        <v>4.78</v>
      </c>
      <c r="V64" s="219">
        <f>ROUND(E64*U64,2)</f>
        <v>47.8</v>
      </c>
      <c r="W64" s="219"/>
      <c r="X64" s="219" t="s">
        <v>170</v>
      </c>
      <c r="Y64" s="210"/>
      <c r="Z64" s="210"/>
      <c r="AA64" s="210"/>
      <c r="AB64" s="210"/>
      <c r="AC64" s="210"/>
      <c r="AD64" s="210"/>
      <c r="AE64" s="210"/>
      <c r="AF64" s="210"/>
      <c r="AG64" s="210" t="s">
        <v>171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48" t="s">
        <v>229</v>
      </c>
      <c r="D65" s="243"/>
      <c r="E65" s="244">
        <v>10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175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49"/>
      <c r="D66" s="234"/>
      <c r="E66" s="234"/>
      <c r="F66" s="234"/>
      <c r="G66" s="234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154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33.75" outlineLevel="1" x14ac:dyDescent="0.2">
      <c r="A67" s="227">
        <v>17</v>
      </c>
      <c r="B67" s="228" t="s">
        <v>230</v>
      </c>
      <c r="C67" s="238" t="s">
        <v>231</v>
      </c>
      <c r="D67" s="229" t="s">
        <v>232</v>
      </c>
      <c r="E67" s="230">
        <v>1.2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2">
        <v>4.8349999999999997E-2</v>
      </c>
      <c r="O67" s="232">
        <f>ROUND(E67*N67,2)</f>
        <v>0.06</v>
      </c>
      <c r="P67" s="232">
        <v>0</v>
      </c>
      <c r="Q67" s="232">
        <f>ROUND(E67*P67,2)</f>
        <v>0</v>
      </c>
      <c r="R67" s="232" t="s">
        <v>205</v>
      </c>
      <c r="S67" s="232" t="s">
        <v>150</v>
      </c>
      <c r="T67" s="233" t="s">
        <v>150</v>
      </c>
      <c r="U67" s="219">
        <v>1.1299999999999999</v>
      </c>
      <c r="V67" s="219">
        <f>ROUND(E67*U67,2)</f>
        <v>1.36</v>
      </c>
      <c r="W67" s="219"/>
      <c r="X67" s="219" t="s">
        <v>170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171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8" t="s">
        <v>233</v>
      </c>
      <c r="D68" s="243"/>
      <c r="E68" s="244">
        <v>1.2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175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49"/>
      <c r="D69" s="234"/>
      <c r="E69" s="234"/>
      <c r="F69" s="234"/>
      <c r="G69" s="234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10"/>
      <c r="Z69" s="210"/>
      <c r="AA69" s="210"/>
      <c r="AB69" s="210"/>
      <c r="AC69" s="210"/>
      <c r="AD69" s="210"/>
      <c r="AE69" s="210"/>
      <c r="AF69" s="210"/>
      <c r="AG69" s="210" t="s">
        <v>154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33.75" outlineLevel="1" x14ac:dyDescent="0.2">
      <c r="A70" s="227">
        <v>18</v>
      </c>
      <c r="B70" s="228" t="s">
        <v>234</v>
      </c>
      <c r="C70" s="238" t="s">
        <v>235</v>
      </c>
      <c r="D70" s="229" t="s">
        <v>232</v>
      </c>
      <c r="E70" s="230">
        <v>2.4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4.2709999999999998E-2</v>
      </c>
      <c r="O70" s="232">
        <f>ROUND(E70*N70,2)</f>
        <v>0.1</v>
      </c>
      <c r="P70" s="232">
        <v>0</v>
      </c>
      <c r="Q70" s="232">
        <f>ROUND(E70*P70,2)</f>
        <v>0</v>
      </c>
      <c r="R70" s="232" t="s">
        <v>205</v>
      </c>
      <c r="S70" s="232" t="s">
        <v>150</v>
      </c>
      <c r="T70" s="233" t="s">
        <v>150</v>
      </c>
      <c r="U70" s="219">
        <v>0.8</v>
      </c>
      <c r="V70" s="219">
        <f>ROUND(E70*U70,2)</f>
        <v>1.92</v>
      </c>
      <c r="W70" s="219"/>
      <c r="X70" s="219" t="s">
        <v>170</v>
      </c>
      <c r="Y70" s="210"/>
      <c r="Z70" s="210"/>
      <c r="AA70" s="210"/>
      <c r="AB70" s="210"/>
      <c r="AC70" s="210"/>
      <c r="AD70" s="210"/>
      <c r="AE70" s="210"/>
      <c r="AF70" s="210"/>
      <c r="AG70" s="210" t="s">
        <v>171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48" t="s">
        <v>236</v>
      </c>
      <c r="D71" s="243"/>
      <c r="E71" s="244">
        <v>2.4</v>
      </c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175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49"/>
      <c r="D72" s="234"/>
      <c r="E72" s="234"/>
      <c r="F72" s="234"/>
      <c r="G72" s="234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154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ht="22.5" outlineLevel="1" x14ac:dyDescent="0.2">
      <c r="A73" s="227">
        <v>19</v>
      </c>
      <c r="B73" s="228" t="s">
        <v>237</v>
      </c>
      <c r="C73" s="238" t="s">
        <v>238</v>
      </c>
      <c r="D73" s="229" t="s">
        <v>232</v>
      </c>
      <c r="E73" s="230">
        <v>1.9475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0.12906000000000001</v>
      </c>
      <c r="O73" s="232">
        <f>ROUND(E73*N73,2)</f>
        <v>0.25</v>
      </c>
      <c r="P73" s="232">
        <v>0</v>
      </c>
      <c r="Q73" s="232">
        <f>ROUND(E73*P73,2)</f>
        <v>0</v>
      </c>
      <c r="R73" s="232" t="s">
        <v>198</v>
      </c>
      <c r="S73" s="232" t="s">
        <v>150</v>
      </c>
      <c r="T73" s="233" t="s">
        <v>150</v>
      </c>
      <c r="U73" s="219">
        <v>0.69</v>
      </c>
      <c r="V73" s="219">
        <f>ROUND(E73*U73,2)</f>
        <v>1.34</v>
      </c>
      <c r="W73" s="219"/>
      <c r="X73" s="219" t="s">
        <v>170</v>
      </c>
      <c r="Y73" s="210"/>
      <c r="Z73" s="210"/>
      <c r="AA73" s="210"/>
      <c r="AB73" s="210"/>
      <c r="AC73" s="210"/>
      <c r="AD73" s="210"/>
      <c r="AE73" s="210"/>
      <c r="AF73" s="210"/>
      <c r="AG73" s="210" t="s">
        <v>171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7" t="s">
        <v>199</v>
      </c>
      <c r="D74" s="246"/>
      <c r="E74" s="246"/>
      <c r="F74" s="246"/>
      <c r="G74" s="246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173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48" t="s">
        <v>239</v>
      </c>
      <c r="D75" s="243"/>
      <c r="E75" s="244">
        <v>1.9475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9"/>
      <c r="Y75" s="210"/>
      <c r="Z75" s="210"/>
      <c r="AA75" s="210"/>
      <c r="AB75" s="210"/>
      <c r="AC75" s="210"/>
      <c r="AD75" s="210"/>
      <c r="AE75" s="210"/>
      <c r="AF75" s="210"/>
      <c r="AG75" s="210" t="s">
        <v>175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49"/>
      <c r="D76" s="234"/>
      <c r="E76" s="234"/>
      <c r="F76" s="234"/>
      <c r="G76" s="234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154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27">
        <v>20</v>
      </c>
      <c r="B77" s="228" t="s">
        <v>240</v>
      </c>
      <c r="C77" s="238" t="s">
        <v>241</v>
      </c>
      <c r="D77" s="229" t="s">
        <v>232</v>
      </c>
      <c r="E77" s="230">
        <v>18.0825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2">
        <v>5.3190000000000001E-2</v>
      </c>
      <c r="O77" s="232">
        <f>ROUND(E77*N77,2)</f>
        <v>0.96</v>
      </c>
      <c r="P77" s="232">
        <v>0</v>
      </c>
      <c r="Q77" s="232">
        <f>ROUND(E77*P77,2)</f>
        <v>0</v>
      </c>
      <c r="R77" s="232" t="s">
        <v>205</v>
      </c>
      <c r="S77" s="232" t="s">
        <v>150</v>
      </c>
      <c r="T77" s="233" t="s">
        <v>150</v>
      </c>
      <c r="U77" s="219">
        <v>0.49</v>
      </c>
      <c r="V77" s="219">
        <f>ROUND(E77*U77,2)</f>
        <v>8.86</v>
      </c>
      <c r="W77" s="219"/>
      <c r="X77" s="219" t="s">
        <v>170</v>
      </c>
      <c r="Y77" s="210"/>
      <c r="Z77" s="210"/>
      <c r="AA77" s="210"/>
      <c r="AB77" s="210"/>
      <c r="AC77" s="210"/>
      <c r="AD77" s="210"/>
      <c r="AE77" s="210"/>
      <c r="AF77" s="210"/>
      <c r="AG77" s="210" t="s">
        <v>171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17"/>
      <c r="B78" s="218"/>
      <c r="C78" s="247" t="s">
        <v>242</v>
      </c>
      <c r="D78" s="246"/>
      <c r="E78" s="246"/>
      <c r="F78" s="246"/>
      <c r="G78" s="246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173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45" t="str">
        <f>C78</f>
        <v>jednoduché nebo příčky zděné do svislé dřevěné, cihelné, betonové nebo ocelové konstrukce na jakoukoliv maltu vápenocementovou (MVC) nebo cementovou (MC),</v>
      </c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48" t="s">
        <v>243</v>
      </c>
      <c r="D79" s="243"/>
      <c r="E79" s="244">
        <v>18.0825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175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9"/>
      <c r="D80" s="234"/>
      <c r="E80" s="234"/>
      <c r="F80" s="234"/>
      <c r="G80" s="234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154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27">
        <v>21</v>
      </c>
      <c r="B81" s="228" t="s">
        <v>244</v>
      </c>
      <c r="C81" s="238" t="s">
        <v>245</v>
      </c>
      <c r="D81" s="229" t="s">
        <v>232</v>
      </c>
      <c r="E81" s="230">
        <v>11.168749999999999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9.0060000000000001E-2</v>
      </c>
      <c r="O81" s="232">
        <f>ROUND(E81*N81,2)</f>
        <v>1.01</v>
      </c>
      <c r="P81" s="232">
        <v>0</v>
      </c>
      <c r="Q81" s="232">
        <f>ROUND(E81*P81,2)</f>
        <v>0</v>
      </c>
      <c r="R81" s="232" t="s">
        <v>205</v>
      </c>
      <c r="S81" s="232" t="s">
        <v>150</v>
      </c>
      <c r="T81" s="233" t="s">
        <v>150</v>
      </c>
      <c r="U81" s="219">
        <v>0.52090000000000003</v>
      </c>
      <c r="V81" s="219">
        <f>ROUND(E81*U81,2)</f>
        <v>5.82</v>
      </c>
      <c r="W81" s="219"/>
      <c r="X81" s="219" t="s">
        <v>170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171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17"/>
      <c r="B82" s="218"/>
      <c r="C82" s="247" t="s">
        <v>242</v>
      </c>
      <c r="D82" s="246"/>
      <c r="E82" s="246"/>
      <c r="F82" s="246"/>
      <c r="G82" s="246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173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45" t="str">
        <f>C82</f>
        <v>jednoduché nebo příčky zděné do svislé dřevěné, cihelné, betonové nebo ocelové konstrukce na jakoukoliv maltu vápenocementovou (MVC) nebo cementovou (MC),</v>
      </c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48" t="s">
        <v>246</v>
      </c>
      <c r="D83" s="243"/>
      <c r="E83" s="244">
        <v>1.5562499999999999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175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48" t="s">
        <v>247</v>
      </c>
      <c r="D84" s="243"/>
      <c r="E84" s="244">
        <v>9.6125000000000007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175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9"/>
      <c r="D85" s="234"/>
      <c r="E85" s="234"/>
      <c r="F85" s="234"/>
      <c r="G85" s="234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154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27">
        <v>22</v>
      </c>
      <c r="B86" s="228" t="s">
        <v>248</v>
      </c>
      <c r="C86" s="238" t="s">
        <v>249</v>
      </c>
      <c r="D86" s="229" t="s">
        <v>168</v>
      </c>
      <c r="E86" s="230">
        <v>22.77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2">
        <v>1.0300000000000001E-3</v>
      </c>
      <c r="O86" s="232">
        <f>ROUND(E86*N86,2)</f>
        <v>0.02</v>
      </c>
      <c r="P86" s="232">
        <v>0</v>
      </c>
      <c r="Q86" s="232">
        <f>ROUND(E86*P86,2)</f>
        <v>0</v>
      </c>
      <c r="R86" s="232" t="s">
        <v>205</v>
      </c>
      <c r="S86" s="232" t="s">
        <v>150</v>
      </c>
      <c r="T86" s="233" t="s">
        <v>150</v>
      </c>
      <c r="U86" s="219">
        <v>0.22</v>
      </c>
      <c r="V86" s="219">
        <f>ROUND(E86*U86,2)</f>
        <v>5.01</v>
      </c>
      <c r="W86" s="219"/>
      <c r="X86" s="219" t="s">
        <v>170</v>
      </c>
      <c r="Y86" s="210"/>
      <c r="Z86" s="210"/>
      <c r="AA86" s="210"/>
      <c r="AB86" s="210"/>
      <c r="AC86" s="210"/>
      <c r="AD86" s="210"/>
      <c r="AE86" s="210"/>
      <c r="AF86" s="210"/>
      <c r="AG86" s="210" t="s">
        <v>171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47" t="s">
        <v>250</v>
      </c>
      <c r="D87" s="246"/>
      <c r="E87" s="246"/>
      <c r="F87" s="246"/>
      <c r="G87" s="246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9"/>
      <c r="Y87" s="210"/>
      <c r="Z87" s="210"/>
      <c r="AA87" s="210"/>
      <c r="AB87" s="210"/>
      <c r="AC87" s="210"/>
      <c r="AD87" s="210"/>
      <c r="AE87" s="210"/>
      <c r="AF87" s="210"/>
      <c r="AG87" s="210" t="s">
        <v>173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48" t="s">
        <v>251</v>
      </c>
      <c r="D88" s="243"/>
      <c r="E88" s="244">
        <v>9.25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175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48" t="s">
        <v>252</v>
      </c>
      <c r="D89" s="243"/>
      <c r="E89" s="244">
        <v>7.9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175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48" t="s">
        <v>253</v>
      </c>
      <c r="D90" s="243"/>
      <c r="E90" s="244">
        <v>3.7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175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8" t="s">
        <v>254</v>
      </c>
      <c r="D91" s="243"/>
      <c r="E91" s="244">
        <v>1.92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175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49"/>
      <c r="D92" s="234"/>
      <c r="E92" s="234"/>
      <c r="F92" s="234"/>
      <c r="G92" s="234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0"/>
      <c r="Z92" s="210"/>
      <c r="AA92" s="210"/>
      <c r="AB92" s="210"/>
      <c r="AC92" s="210"/>
      <c r="AD92" s="210"/>
      <c r="AE92" s="210"/>
      <c r="AF92" s="210"/>
      <c r="AG92" s="210" t="s">
        <v>154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21" t="s">
        <v>145</v>
      </c>
      <c r="B93" s="222" t="s">
        <v>74</v>
      </c>
      <c r="C93" s="237" t="s">
        <v>75</v>
      </c>
      <c r="D93" s="223"/>
      <c r="E93" s="224"/>
      <c r="F93" s="225"/>
      <c r="G93" s="225">
        <f>SUMIF(AG94:AG104,"&lt;&gt;NOR",G94:G104)</f>
        <v>0</v>
      </c>
      <c r="H93" s="225"/>
      <c r="I93" s="225">
        <f>SUM(I94:I104)</f>
        <v>0</v>
      </c>
      <c r="J93" s="225"/>
      <c r="K93" s="225">
        <f>SUM(K94:K104)</f>
        <v>0</v>
      </c>
      <c r="L93" s="225"/>
      <c r="M93" s="225">
        <f>SUM(M94:M104)</f>
        <v>0</v>
      </c>
      <c r="N93" s="225"/>
      <c r="O93" s="225">
        <f>SUM(O94:O104)</f>
        <v>0.19</v>
      </c>
      <c r="P93" s="225"/>
      <c r="Q93" s="225">
        <f>SUM(Q94:Q104)</f>
        <v>0</v>
      </c>
      <c r="R93" s="225"/>
      <c r="S93" s="225"/>
      <c r="T93" s="226"/>
      <c r="U93" s="220"/>
      <c r="V93" s="220">
        <f>SUM(V94:V104)</f>
        <v>10.11</v>
      </c>
      <c r="W93" s="220"/>
      <c r="X93" s="220"/>
      <c r="AG93" t="s">
        <v>146</v>
      </c>
    </row>
    <row r="94" spans="1:60" ht="22.5" outlineLevel="1" x14ac:dyDescent="0.2">
      <c r="A94" s="227">
        <v>23</v>
      </c>
      <c r="B94" s="228" t="s">
        <v>255</v>
      </c>
      <c r="C94" s="238" t="s">
        <v>256</v>
      </c>
      <c r="D94" s="229" t="s">
        <v>204</v>
      </c>
      <c r="E94" s="230">
        <v>1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32">
        <v>5.0200000000000002E-2</v>
      </c>
      <c r="O94" s="232">
        <f>ROUND(E94*N94,2)</f>
        <v>0.05</v>
      </c>
      <c r="P94" s="232">
        <v>0</v>
      </c>
      <c r="Q94" s="232">
        <f>ROUND(E94*P94,2)</f>
        <v>0</v>
      </c>
      <c r="R94" s="232" t="s">
        <v>198</v>
      </c>
      <c r="S94" s="232" t="s">
        <v>150</v>
      </c>
      <c r="T94" s="233" t="s">
        <v>150</v>
      </c>
      <c r="U94" s="219">
        <v>0.77</v>
      </c>
      <c r="V94" s="219">
        <f>ROUND(E94*U94,2)</f>
        <v>0.77</v>
      </c>
      <c r="W94" s="219"/>
      <c r="X94" s="219" t="s">
        <v>170</v>
      </c>
      <c r="Y94" s="210"/>
      <c r="Z94" s="210"/>
      <c r="AA94" s="210"/>
      <c r="AB94" s="210"/>
      <c r="AC94" s="210"/>
      <c r="AD94" s="210"/>
      <c r="AE94" s="210"/>
      <c r="AF94" s="210"/>
      <c r="AG94" s="210" t="s">
        <v>171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47" t="s">
        <v>257</v>
      </c>
      <c r="D95" s="246"/>
      <c r="E95" s="246"/>
      <c r="F95" s="246"/>
      <c r="G95" s="246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173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48" t="s">
        <v>258</v>
      </c>
      <c r="D96" s="243"/>
      <c r="E96" s="244">
        <v>1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175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9"/>
      <c r="D97" s="234"/>
      <c r="E97" s="234"/>
      <c r="F97" s="234"/>
      <c r="G97" s="234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154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22.5" outlineLevel="1" x14ac:dyDescent="0.2">
      <c r="A98" s="227">
        <v>24</v>
      </c>
      <c r="B98" s="228" t="s">
        <v>259</v>
      </c>
      <c r="C98" s="238" t="s">
        <v>260</v>
      </c>
      <c r="D98" s="229" t="s">
        <v>232</v>
      </c>
      <c r="E98" s="230">
        <v>9.83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2">
        <v>1.38E-2</v>
      </c>
      <c r="O98" s="232">
        <f>ROUND(E98*N98,2)</f>
        <v>0.14000000000000001</v>
      </c>
      <c r="P98" s="232">
        <v>0</v>
      </c>
      <c r="Q98" s="232">
        <f>ROUND(E98*P98,2)</f>
        <v>0</v>
      </c>
      <c r="R98" s="232" t="s">
        <v>205</v>
      </c>
      <c r="S98" s="232" t="s">
        <v>150</v>
      </c>
      <c r="T98" s="233" t="s">
        <v>150</v>
      </c>
      <c r="U98" s="219">
        <v>0.95</v>
      </c>
      <c r="V98" s="219">
        <f>ROUND(E98*U98,2)</f>
        <v>9.34</v>
      </c>
      <c r="W98" s="219"/>
      <c r="X98" s="219" t="s">
        <v>170</v>
      </c>
      <c r="Y98" s="210"/>
      <c r="Z98" s="210"/>
      <c r="AA98" s="210"/>
      <c r="AB98" s="210"/>
      <c r="AC98" s="210"/>
      <c r="AD98" s="210"/>
      <c r="AE98" s="210"/>
      <c r="AF98" s="210"/>
      <c r="AG98" s="210" t="s">
        <v>171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48" t="s">
        <v>261</v>
      </c>
      <c r="D99" s="243"/>
      <c r="E99" s="244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0"/>
      <c r="Z99" s="210"/>
      <c r="AA99" s="210"/>
      <c r="AB99" s="210"/>
      <c r="AC99" s="210"/>
      <c r="AD99" s="210"/>
      <c r="AE99" s="210"/>
      <c r="AF99" s="210"/>
      <c r="AG99" s="210" t="s">
        <v>175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48" t="s">
        <v>262</v>
      </c>
      <c r="D100" s="243"/>
      <c r="E100" s="244">
        <v>2.8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175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48" t="s">
        <v>263</v>
      </c>
      <c r="D101" s="243"/>
      <c r="E101" s="244">
        <v>2.8</v>
      </c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175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48" t="s">
        <v>264</v>
      </c>
      <c r="D102" s="243"/>
      <c r="E102" s="244">
        <v>2.0499999999999998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175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8" t="s">
        <v>265</v>
      </c>
      <c r="D103" s="243"/>
      <c r="E103" s="244">
        <v>2.1800000000000002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175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49"/>
      <c r="D104" s="234"/>
      <c r="E104" s="234"/>
      <c r="F104" s="234"/>
      <c r="G104" s="234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154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21" t="s">
        <v>145</v>
      </c>
      <c r="B105" s="222" t="s">
        <v>76</v>
      </c>
      <c r="C105" s="237" t="s">
        <v>77</v>
      </c>
      <c r="D105" s="223"/>
      <c r="E105" s="224"/>
      <c r="F105" s="225"/>
      <c r="G105" s="225">
        <f>SUMIF(AG106:AG156,"&lt;&gt;NOR",G106:G156)</f>
        <v>0</v>
      </c>
      <c r="H105" s="225"/>
      <c r="I105" s="225">
        <f>SUM(I106:I156)</f>
        <v>0</v>
      </c>
      <c r="J105" s="225"/>
      <c r="K105" s="225">
        <f>SUM(K106:K156)</f>
        <v>0</v>
      </c>
      <c r="L105" s="225"/>
      <c r="M105" s="225">
        <f>SUM(M106:M156)</f>
        <v>0</v>
      </c>
      <c r="N105" s="225"/>
      <c r="O105" s="225">
        <f>SUM(O106:O156)</f>
        <v>14.549999999999999</v>
      </c>
      <c r="P105" s="225"/>
      <c r="Q105" s="225">
        <f>SUM(Q106:Q156)</f>
        <v>0</v>
      </c>
      <c r="R105" s="225"/>
      <c r="S105" s="225"/>
      <c r="T105" s="226"/>
      <c r="U105" s="220"/>
      <c r="V105" s="220">
        <f>SUM(V106:V156)</f>
        <v>264.52</v>
      </c>
      <c r="W105" s="220"/>
      <c r="X105" s="220"/>
      <c r="AG105" t="s">
        <v>146</v>
      </c>
    </row>
    <row r="106" spans="1:60" ht="22.5" outlineLevel="1" x14ac:dyDescent="0.2">
      <c r="A106" s="227">
        <v>25</v>
      </c>
      <c r="B106" s="228" t="s">
        <v>266</v>
      </c>
      <c r="C106" s="238" t="s">
        <v>267</v>
      </c>
      <c r="D106" s="229" t="s">
        <v>232</v>
      </c>
      <c r="E106" s="230">
        <v>11.82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32">
        <v>5.1229999999999998E-2</v>
      </c>
      <c r="O106" s="232">
        <f>ROUND(E106*N106,2)</f>
        <v>0.61</v>
      </c>
      <c r="P106" s="232">
        <v>0</v>
      </c>
      <c r="Q106" s="232">
        <f>ROUND(E106*P106,2)</f>
        <v>0</v>
      </c>
      <c r="R106" s="232" t="s">
        <v>205</v>
      </c>
      <c r="S106" s="232" t="s">
        <v>150</v>
      </c>
      <c r="T106" s="233" t="s">
        <v>150</v>
      </c>
      <c r="U106" s="219">
        <v>0.91</v>
      </c>
      <c r="V106" s="219">
        <f>ROUND(E106*U106,2)</f>
        <v>10.76</v>
      </c>
      <c r="W106" s="219"/>
      <c r="X106" s="219" t="s">
        <v>170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171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47" t="s">
        <v>268</v>
      </c>
      <c r="D107" s="246"/>
      <c r="E107" s="246"/>
      <c r="F107" s="246"/>
      <c r="G107" s="246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173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8" t="s">
        <v>269</v>
      </c>
      <c r="D108" s="243"/>
      <c r="E108" s="244">
        <v>11.82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175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49"/>
      <c r="D109" s="234"/>
      <c r="E109" s="234"/>
      <c r="F109" s="234"/>
      <c r="G109" s="234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9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154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27">
        <v>26</v>
      </c>
      <c r="B110" s="228" t="s">
        <v>270</v>
      </c>
      <c r="C110" s="238" t="s">
        <v>271</v>
      </c>
      <c r="D110" s="229" t="s">
        <v>168</v>
      </c>
      <c r="E110" s="230">
        <v>13.65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3.7100000000000002E-3</v>
      </c>
      <c r="O110" s="232">
        <f>ROUND(E110*N110,2)</f>
        <v>0.05</v>
      </c>
      <c r="P110" s="232">
        <v>0</v>
      </c>
      <c r="Q110" s="232">
        <f>ROUND(E110*P110,2)</f>
        <v>0</v>
      </c>
      <c r="R110" s="232" t="s">
        <v>198</v>
      </c>
      <c r="S110" s="232" t="s">
        <v>150</v>
      </c>
      <c r="T110" s="233" t="s">
        <v>150</v>
      </c>
      <c r="U110" s="219">
        <v>0.18</v>
      </c>
      <c r="V110" s="219">
        <f>ROUND(E110*U110,2)</f>
        <v>2.46</v>
      </c>
      <c r="W110" s="219"/>
      <c r="X110" s="219" t="s">
        <v>170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171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48" t="s">
        <v>272</v>
      </c>
      <c r="D111" s="243"/>
      <c r="E111" s="244">
        <v>5.45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175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48" t="s">
        <v>273</v>
      </c>
      <c r="D112" s="243"/>
      <c r="E112" s="244">
        <v>5.2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175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8" t="s">
        <v>274</v>
      </c>
      <c r="D113" s="243"/>
      <c r="E113" s="244">
        <v>3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175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49"/>
      <c r="D114" s="234"/>
      <c r="E114" s="234"/>
      <c r="F114" s="234"/>
      <c r="G114" s="234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154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22.5" outlineLevel="1" x14ac:dyDescent="0.2">
      <c r="A115" s="227">
        <v>27</v>
      </c>
      <c r="B115" s="228" t="s">
        <v>275</v>
      </c>
      <c r="C115" s="238" t="s">
        <v>276</v>
      </c>
      <c r="D115" s="229" t="s">
        <v>232</v>
      </c>
      <c r="E115" s="230">
        <v>17.321249999999999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3.9210000000000002E-2</v>
      </c>
      <c r="O115" s="232">
        <f>ROUND(E115*N115,2)</f>
        <v>0.68</v>
      </c>
      <c r="P115" s="232">
        <v>0</v>
      </c>
      <c r="Q115" s="232">
        <f>ROUND(E115*P115,2)</f>
        <v>0</v>
      </c>
      <c r="R115" s="232" t="s">
        <v>205</v>
      </c>
      <c r="S115" s="232" t="s">
        <v>150</v>
      </c>
      <c r="T115" s="233" t="s">
        <v>150</v>
      </c>
      <c r="U115" s="219">
        <v>0.4</v>
      </c>
      <c r="V115" s="219">
        <f>ROUND(E115*U115,2)</f>
        <v>6.93</v>
      </c>
      <c r="W115" s="219"/>
      <c r="X115" s="219" t="s">
        <v>170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171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8" t="s">
        <v>277</v>
      </c>
      <c r="D116" s="243"/>
      <c r="E116" s="244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175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48" t="s">
        <v>278</v>
      </c>
      <c r="D117" s="243"/>
      <c r="E117" s="244">
        <v>3.7730299999999999</v>
      </c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175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8" t="s">
        <v>279</v>
      </c>
      <c r="D118" s="243"/>
      <c r="E118" s="244">
        <v>9.9489300000000007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175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48" t="s">
        <v>280</v>
      </c>
      <c r="D119" s="243"/>
      <c r="E119" s="244">
        <v>-0.153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175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48" t="s">
        <v>281</v>
      </c>
      <c r="D120" s="243"/>
      <c r="E120" s="244">
        <v>0.68479999999999996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175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48" t="s">
        <v>282</v>
      </c>
      <c r="D121" s="243"/>
      <c r="E121" s="244">
        <v>3.0674999999999999</v>
      </c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175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49"/>
      <c r="D122" s="234"/>
      <c r="E122" s="234"/>
      <c r="F122" s="234"/>
      <c r="G122" s="234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154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27">
        <v>28</v>
      </c>
      <c r="B123" s="228" t="s">
        <v>283</v>
      </c>
      <c r="C123" s="238" t="s">
        <v>284</v>
      </c>
      <c r="D123" s="229" t="s">
        <v>232</v>
      </c>
      <c r="E123" s="230">
        <v>180.1301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32">
        <v>4.7660000000000001E-2</v>
      </c>
      <c r="O123" s="232">
        <f>ROUND(E123*N123,2)</f>
        <v>8.59</v>
      </c>
      <c r="P123" s="232">
        <v>0</v>
      </c>
      <c r="Q123" s="232">
        <f>ROUND(E123*P123,2)</f>
        <v>0</v>
      </c>
      <c r="R123" s="232" t="s">
        <v>205</v>
      </c>
      <c r="S123" s="232" t="s">
        <v>150</v>
      </c>
      <c r="T123" s="233" t="s">
        <v>150</v>
      </c>
      <c r="U123" s="219">
        <v>0.84</v>
      </c>
      <c r="V123" s="219">
        <f>ROUND(E123*U123,2)</f>
        <v>151.31</v>
      </c>
      <c r="W123" s="219"/>
      <c r="X123" s="219" t="s">
        <v>170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171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48" t="s">
        <v>285</v>
      </c>
      <c r="D124" s="243"/>
      <c r="E124" s="244">
        <v>43.502499999999998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175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8" t="s">
        <v>286</v>
      </c>
      <c r="D125" s="243"/>
      <c r="E125" s="244">
        <v>1.9475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175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48" t="s">
        <v>287</v>
      </c>
      <c r="D126" s="243"/>
      <c r="E126" s="244">
        <v>24.715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175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48" t="s">
        <v>288</v>
      </c>
      <c r="D127" s="243"/>
      <c r="E127" s="244">
        <v>16.198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175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48" t="s">
        <v>289</v>
      </c>
      <c r="D128" s="243"/>
      <c r="E128" s="244">
        <v>14.8575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175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48" t="s">
        <v>290</v>
      </c>
      <c r="D129" s="243"/>
      <c r="E129" s="244">
        <v>13.605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175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8" t="s">
        <v>291</v>
      </c>
      <c r="D130" s="243"/>
      <c r="E130" s="244">
        <v>7.4349999999999996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175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48" t="s">
        <v>292</v>
      </c>
      <c r="D131" s="243"/>
      <c r="E131" s="244">
        <v>8.6125000000000007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175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48" t="s">
        <v>293</v>
      </c>
      <c r="D132" s="243"/>
      <c r="E132" s="244">
        <v>13.365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175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48" t="s">
        <v>294</v>
      </c>
      <c r="D133" s="243"/>
      <c r="E133" s="244">
        <v>35.892099999999999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175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49"/>
      <c r="D134" s="234"/>
      <c r="E134" s="234"/>
      <c r="F134" s="234"/>
      <c r="G134" s="234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154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7">
        <v>29</v>
      </c>
      <c r="B135" s="228" t="s">
        <v>295</v>
      </c>
      <c r="C135" s="238" t="s">
        <v>296</v>
      </c>
      <c r="D135" s="229" t="s">
        <v>232</v>
      </c>
      <c r="E135" s="230">
        <v>13.0168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2">
        <v>5.3690000000000002E-2</v>
      </c>
      <c r="O135" s="232">
        <f>ROUND(E135*N135,2)</f>
        <v>0.7</v>
      </c>
      <c r="P135" s="232">
        <v>0</v>
      </c>
      <c r="Q135" s="232">
        <f>ROUND(E135*P135,2)</f>
        <v>0</v>
      </c>
      <c r="R135" s="232" t="s">
        <v>198</v>
      </c>
      <c r="S135" s="232" t="s">
        <v>150</v>
      </c>
      <c r="T135" s="233" t="s">
        <v>150</v>
      </c>
      <c r="U135" s="219">
        <v>1.18</v>
      </c>
      <c r="V135" s="219">
        <f>ROUND(E135*U135,2)</f>
        <v>15.36</v>
      </c>
      <c r="W135" s="219"/>
      <c r="X135" s="219" t="s">
        <v>170</v>
      </c>
      <c r="Y135" s="210"/>
      <c r="Z135" s="210"/>
      <c r="AA135" s="210"/>
      <c r="AB135" s="210"/>
      <c r="AC135" s="210"/>
      <c r="AD135" s="210"/>
      <c r="AE135" s="210"/>
      <c r="AF135" s="210"/>
      <c r="AG135" s="210" t="s">
        <v>171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47" t="s">
        <v>297</v>
      </c>
      <c r="D136" s="246"/>
      <c r="E136" s="246"/>
      <c r="F136" s="246"/>
      <c r="G136" s="246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173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45" t="str">
        <f>C136</f>
        <v>okenního nebo dveřního, z pomocného pracovního lešení o výšce podlahy do 1900 mm a pro zatížení do 1,5 kPa,</v>
      </c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48" t="s">
        <v>298</v>
      </c>
      <c r="D137" s="243"/>
      <c r="E137" s="244">
        <v>2.573</v>
      </c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175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48" t="s">
        <v>299</v>
      </c>
      <c r="D138" s="243"/>
      <c r="E138" s="244">
        <v>3.113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175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48" t="s">
        <v>300</v>
      </c>
      <c r="D139" s="243"/>
      <c r="E139" s="244">
        <v>1.522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175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8" t="s">
        <v>301</v>
      </c>
      <c r="D140" s="243"/>
      <c r="E140" s="244">
        <v>1.3320000000000001</v>
      </c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175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48" t="s">
        <v>302</v>
      </c>
      <c r="D141" s="243"/>
      <c r="E141" s="244">
        <v>1.5624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175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17"/>
      <c r="B142" s="218"/>
      <c r="C142" s="248" t="s">
        <v>303</v>
      </c>
      <c r="D142" s="243"/>
      <c r="E142" s="244">
        <v>1.29</v>
      </c>
      <c r="F142" s="219"/>
      <c r="G142" s="21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175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48" t="s">
        <v>304</v>
      </c>
      <c r="D143" s="243"/>
      <c r="E143" s="244">
        <v>1.6244000000000001</v>
      </c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175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49"/>
      <c r="D144" s="234"/>
      <c r="E144" s="234"/>
      <c r="F144" s="234"/>
      <c r="G144" s="234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154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27">
        <v>30</v>
      </c>
      <c r="B145" s="228" t="s">
        <v>305</v>
      </c>
      <c r="C145" s="238" t="s">
        <v>306</v>
      </c>
      <c r="D145" s="229" t="s">
        <v>232</v>
      </c>
      <c r="E145" s="230">
        <v>61.552999999999997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32">
        <v>0.06</v>
      </c>
      <c r="O145" s="232">
        <f>ROUND(E145*N145,2)</f>
        <v>3.69</v>
      </c>
      <c r="P145" s="232">
        <v>0</v>
      </c>
      <c r="Q145" s="232">
        <f>ROUND(E145*P145,2)</f>
        <v>0</v>
      </c>
      <c r="R145" s="232" t="s">
        <v>205</v>
      </c>
      <c r="S145" s="232" t="s">
        <v>150</v>
      </c>
      <c r="T145" s="233" t="s">
        <v>150</v>
      </c>
      <c r="U145" s="219">
        <v>1.18</v>
      </c>
      <c r="V145" s="219">
        <f>ROUND(E145*U145,2)</f>
        <v>72.63</v>
      </c>
      <c r="W145" s="219"/>
      <c r="X145" s="219" t="s">
        <v>170</v>
      </c>
      <c r="Y145" s="210"/>
      <c r="Z145" s="210"/>
      <c r="AA145" s="210"/>
      <c r="AB145" s="210"/>
      <c r="AC145" s="210"/>
      <c r="AD145" s="210"/>
      <c r="AE145" s="210"/>
      <c r="AF145" s="210"/>
      <c r="AG145" s="210" t="s">
        <v>171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47" t="s">
        <v>307</v>
      </c>
      <c r="D146" s="246"/>
      <c r="E146" s="246"/>
      <c r="F146" s="246"/>
      <c r="G146" s="246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173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48" t="s">
        <v>308</v>
      </c>
      <c r="D147" s="243"/>
      <c r="E147" s="244">
        <v>14.895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175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48" t="s">
        <v>309</v>
      </c>
      <c r="D148" s="243"/>
      <c r="E148" s="244">
        <v>-5.2824999999999998</v>
      </c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175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48" t="s">
        <v>310</v>
      </c>
      <c r="D149" s="243"/>
      <c r="E149" s="244">
        <v>70.44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175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48" t="s">
        <v>311</v>
      </c>
      <c r="D150" s="243"/>
      <c r="E150" s="244">
        <v>-14.297000000000001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175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8" t="s">
        <v>312</v>
      </c>
      <c r="D151" s="243"/>
      <c r="E151" s="244">
        <v>-4.2024999999999997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175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49"/>
      <c r="D152" s="234"/>
      <c r="E152" s="234"/>
      <c r="F152" s="234"/>
      <c r="G152" s="234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154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27">
        <v>31</v>
      </c>
      <c r="B153" s="228" t="s">
        <v>313</v>
      </c>
      <c r="C153" s="238" t="s">
        <v>314</v>
      </c>
      <c r="D153" s="229" t="s">
        <v>232</v>
      </c>
      <c r="E153" s="230">
        <v>4.2945000000000002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5.3499999999999999E-2</v>
      </c>
      <c r="O153" s="232">
        <f>ROUND(E153*N153,2)</f>
        <v>0.23</v>
      </c>
      <c r="P153" s="232">
        <v>0</v>
      </c>
      <c r="Q153" s="232">
        <f>ROUND(E153*P153,2)</f>
        <v>0</v>
      </c>
      <c r="R153" s="232"/>
      <c r="S153" s="232" t="s">
        <v>315</v>
      </c>
      <c r="T153" s="233" t="s">
        <v>151</v>
      </c>
      <c r="U153" s="219">
        <v>1.18</v>
      </c>
      <c r="V153" s="219">
        <f>ROUND(E153*U153,2)</f>
        <v>5.07</v>
      </c>
      <c r="W153" s="219"/>
      <c r="X153" s="219" t="s">
        <v>170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171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48" t="s">
        <v>277</v>
      </c>
      <c r="D154" s="243"/>
      <c r="E154" s="244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175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48" t="s">
        <v>316</v>
      </c>
      <c r="D155" s="243"/>
      <c r="E155" s="244">
        <v>4.2945000000000002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175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49"/>
      <c r="D156" s="234"/>
      <c r="E156" s="234"/>
      <c r="F156" s="234"/>
      <c r="G156" s="234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154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21" t="s">
        <v>145</v>
      </c>
      <c r="B157" s="222" t="s">
        <v>78</v>
      </c>
      <c r="C157" s="237" t="s">
        <v>79</v>
      </c>
      <c r="D157" s="223"/>
      <c r="E157" s="224"/>
      <c r="F157" s="225"/>
      <c r="G157" s="225">
        <f>SUMIF(AG158:AG161,"&lt;&gt;NOR",G158:G161)</f>
        <v>0</v>
      </c>
      <c r="H157" s="225"/>
      <c r="I157" s="225">
        <f>SUM(I158:I161)</f>
        <v>0</v>
      </c>
      <c r="J157" s="225"/>
      <c r="K157" s="225">
        <f>SUM(K158:K161)</f>
        <v>0</v>
      </c>
      <c r="L157" s="225"/>
      <c r="M157" s="225">
        <f>SUM(M158:M161)</f>
        <v>0</v>
      </c>
      <c r="N157" s="225"/>
      <c r="O157" s="225">
        <f>SUM(O158:O161)</f>
        <v>0.43</v>
      </c>
      <c r="P157" s="225"/>
      <c r="Q157" s="225">
        <f>SUM(Q158:Q161)</f>
        <v>0</v>
      </c>
      <c r="R157" s="225"/>
      <c r="S157" s="225"/>
      <c r="T157" s="226"/>
      <c r="U157" s="220"/>
      <c r="V157" s="220">
        <f>SUM(V158:V161)</f>
        <v>7.46</v>
      </c>
      <c r="W157" s="220"/>
      <c r="X157" s="220"/>
      <c r="AG157" t="s">
        <v>146</v>
      </c>
    </row>
    <row r="158" spans="1:60" outlineLevel="1" x14ac:dyDescent="0.2">
      <c r="A158" s="227">
        <v>32</v>
      </c>
      <c r="B158" s="228" t="s">
        <v>317</v>
      </c>
      <c r="C158" s="238" t="s">
        <v>318</v>
      </c>
      <c r="D158" s="229" t="s">
        <v>232</v>
      </c>
      <c r="E158" s="230">
        <v>8.1379999999999999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32">
        <v>5.2580000000000002E-2</v>
      </c>
      <c r="O158" s="232">
        <f>ROUND(E158*N158,2)</f>
        <v>0.43</v>
      </c>
      <c r="P158" s="232">
        <v>0</v>
      </c>
      <c r="Q158" s="232">
        <f>ROUND(E158*P158,2)</f>
        <v>0</v>
      </c>
      <c r="R158" s="232" t="s">
        <v>205</v>
      </c>
      <c r="S158" s="232" t="s">
        <v>150</v>
      </c>
      <c r="T158" s="233" t="s">
        <v>150</v>
      </c>
      <c r="U158" s="219">
        <v>0.91700000000000004</v>
      </c>
      <c r="V158" s="219">
        <f>ROUND(E158*U158,2)</f>
        <v>7.46</v>
      </c>
      <c r="W158" s="219"/>
      <c r="X158" s="219" t="s">
        <v>170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171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8" t="s">
        <v>319</v>
      </c>
      <c r="D159" s="243"/>
      <c r="E159" s="244">
        <v>5.74</v>
      </c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175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48" t="s">
        <v>320</v>
      </c>
      <c r="D160" s="243"/>
      <c r="E160" s="244">
        <v>2.3980000000000001</v>
      </c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175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49"/>
      <c r="D161" s="234"/>
      <c r="E161" s="234"/>
      <c r="F161" s="234"/>
      <c r="G161" s="234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154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x14ac:dyDescent="0.2">
      <c r="A162" s="221" t="s">
        <v>145</v>
      </c>
      <c r="B162" s="222" t="s">
        <v>80</v>
      </c>
      <c r="C162" s="237" t="s">
        <v>81</v>
      </c>
      <c r="D162" s="223"/>
      <c r="E162" s="224"/>
      <c r="F162" s="225"/>
      <c r="G162" s="225">
        <f>SUMIF(AG163:AG185,"&lt;&gt;NOR",G163:G185)</f>
        <v>0</v>
      </c>
      <c r="H162" s="225"/>
      <c r="I162" s="225">
        <f>SUM(I163:I185)</f>
        <v>0</v>
      </c>
      <c r="J162" s="225"/>
      <c r="K162" s="225">
        <f>SUM(K163:K185)</f>
        <v>0</v>
      </c>
      <c r="L162" s="225"/>
      <c r="M162" s="225">
        <f>SUM(M163:M185)</f>
        <v>0</v>
      </c>
      <c r="N162" s="225"/>
      <c r="O162" s="225">
        <f>SUM(O163:O185)</f>
        <v>73.839999999999989</v>
      </c>
      <c r="P162" s="225"/>
      <c r="Q162" s="225">
        <f>SUM(Q163:Q185)</f>
        <v>0</v>
      </c>
      <c r="R162" s="225"/>
      <c r="S162" s="225"/>
      <c r="T162" s="226"/>
      <c r="U162" s="220"/>
      <c r="V162" s="220">
        <f>SUM(V163:V185)</f>
        <v>116.75000000000001</v>
      </c>
      <c r="W162" s="220"/>
      <c r="X162" s="220"/>
      <c r="AG162" t="s">
        <v>146</v>
      </c>
    </row>
    <row r="163" spans="1:60" outlineLevel="1" x14ac:dyDescent="0.2">
      <c r="A163" s="227">
        <v>33</v>
      </c>
      <c r="B163" s="228" t="s">
        <v>321</v>
      </c>
      <c r="C163" s="238" t="s">
        <v>322</v>
      </c>
      <c r="D163" s="229" t="s">
        <v>178</v>
      </c>
      <c r="E163" s="230">
        <v>9.5429700000000004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32">
        <v>2.5249999999999999</v>
      </c>
      <c r="O163" s="232">
        <f>ROUND(E163*N163,2)</f>
        <v>24.1</v>
      </c>
      <c r="P163" s="232">
        <v>0</v>
      </c>
      <c r="Q163" s="232">
        <f>ROUND(E163*P163,2)</f>
        <v>0</v>
      </c>
      <c r="R163" s="232" t="s">
        <v>205</v>
      </c>
      <c r="S163" s="232" t="s">
        <v>150</v>
      </c>
      <c r="T163" s="233" t="s">
        <v>150</v>
      </c>
      <c r="U163" s="219">
        <v>3.21</v>
      </c>
      <c r="V163" s="219">
        <f>ROUND(E163*U163,2)</f>
        <v>30.63</v>
      </c>
      <c r="W163" s="219"/>
      <c r="X163" s="219" t="s">
        <v>170</v>
      </c>
      <c r="Y163" s="210"/>
      <c r="Z163" s="210"/>
      <c r="AA163" s="210"/>
      <c r="AB163" s="210"/>
      <c r="AC163" s="210"/>
      <c r="AD163" s="210"/>
      <c r="AE163" s="210"/>
      <c r="AF163" s="210"/>
      <c r="AG163" s="210" t="s">
        <v>171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47" t="s">
        <v>323</v>
      </c>
      <c r="D164" s="246"/>
      <c r="E164" s="246"/>
      <c r="F164" s="246"/>
      <c r="G164" s="246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173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8" t="s">
        <v>324</v>
      </c>
      <c r="D165" s="243"/>
      <c r="E165" s="244">
        <v>9.5429700000000004</v>
      </c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175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49"/>
      <c r="D166" s="234"/>
      <c r="E166" s="234"/>
      <c r="F166" s="234"/>
      <c r="G166" s="234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154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27">
        <v>34</v>
      </c>
      <c r="B167" s="228" t="s">
        <v>325</v>
      </c>
      <c r="C167" s="238" t="s">
        <v>326</v>
      </c>
      <c r="D167" s="229" t="s">
        <v>178</v>
      </c>
      <c r="E167" s="230">
        <v>12.73522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32">
        <v>2.5249999999999999</v>
      </c>
      <c r="O167" s="232">
        <f>ROUND(E167*N167,2)</f>
        <v>32.159999999999997</v>
      </c>
      <c r="P167" s="232">
        <v>0</v>
      </c>
      <c r="Q167" s="232">
        <f>ROUND(E167*P167,2)</f>
        <v>0</v>
      </c>
      <c r="R167" s="232" t="s">
        <v>205</v>
      </c>
      <c r="S167" s="232" t="s">
        <v>150</v>
      </c>
      <c r="T167" s="233" t="s">
        <v>150</v>
      </c>
      <c r="U167" s="219">
        <v>2.3199999999999998</v>
      </c>
      <c r="V167" s="219">
        <f>ROUND(E167*U167,2)</f>
        <v>29.55</v>
      </c>
      <c r="W167" s="219"/>
      <c r="X167" s="219" t="s">
        <v>170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171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47" t="s">
        <v>323</v>
      </c>
      <c r="D168" s="246"/>
      <c r="E168" s="246"/>
      <c r="F168" s="246"/>
      <c r="G168" s="246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173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48" t="s">
        <v>327</v>
      </c>
      <c r="D169" s="243"/>
      <c r="E169" s="244">
        <v>5.0940899999999996</v>
      </c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175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48" t="s">
        <v>328</v>
      </c>
      <c r="D170" s="243"/>
      <c r="E170" s="244">
        <v>7.64114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175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49"/>
      <c r="D171" s="234"/>
      <c r="E171" s="234"/>
      <c r="F171" s="234"/>
      <c r="G171" s="234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154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2.5" outlineLevel="1" x14ac:dyDescent="0.2">
      <c r="A172" s="227">
        <v>35</v>
      </c>
      <c r="B172" s="228" t="s">
        <v>329</v>
      </c>
      <c r="C172" s="238" t="s">
        <v>330</v>
      </c>
      <c r="D172" s="229" t="s">
        <v>194</v>
      </c>
      <c r="E172" s="230">
        <v>2.6901299999999999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1.0662499999999999</v>
      </c>
      <c r="O172" s="232">
        <f>ROUND(E172*N172,2)</f>
        <v>2.87</v>
      </c>
      <c r="P172" s="232">
        <v>0</v>
      </c>
      <c r="Q172" s="232">
        <f>ROUND(E172*P172,2)</f>
        <v>0</v>
      </c>
      <c r="R172" s="232" t="s">
        <v>205</v>
      </c>
      <c r="S172" s="232" t="s">
        <v>150</v>
      </c>
      <c r="T172" s="233" t="s">
        <v>150</v>
      </c>
      <c r="U172" s="219">
        <v>15.23</v>
      </c>
      <c r="V172" s="219">
        <f>ROUND(E172*U172,2)</f>
        <v>40.97</v>
      </c>
      <c r="W172" s="219"/>
      <c r="X172" s="219" t="s">
        <v>170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171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47" t="s">
        <v>331</v>
      </c>
      <c r="D173" s="246"/>
      <c r="E173" s="246"/>
      <c r="F173" s="246"/>
      <c r="G173" s="246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173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48" t="s">
        <v>332</v>
      </c>
      <c r="D174" s="243"/>
      <c r="E174" s="244">
        <v>0.80589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175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48" t="s">
        <v>333</v>
      </c>
      <c r="D175" s="243"/>
      <c r="E175" s="244">
        <v>0.80589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175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8" t="s">
        <v>334</v>
      </c>
      <c r="D176" s="243"/>
      <c r="E176" s="244">
        <v>1.07836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175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49"/>
      <c r="D177" s="234"/>
      <c r="E177" s="234"/>
      <c r="F177" s="234"/>
      <c r="G177" s="234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154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ht="22.5" outlineLevel="1" x14ac:dyDescent="0.2">
      <c r="A178" s="227">
        <v>36</v>
      </c>
      <c r="B178" s="228" t="s">
        <v>335</v>
      </c>
      <c r="C178" s="238" t="s">
        <v>336</v>
      </c>
      <c r="D178" s="229" t="s">
        <v>178</v>
      </c>
      <c r="E178" s="230">
        <v>7.6411300000000004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32">
        <v>1.837</v>
      </c>
      <c r="O178" s="232">
        <f>ROUND(E178*N178,2)</f>
        <v>14.04</v>
      </c>
      <c r="P178" s="232">
        <v>0</v>
      </c>
      <c r="Q178" s="232">
        <f>ROUND(E178*P178,2)</f>
        <v>0</v>
      </c>
      <c r="R178" s="232" t="s">
        <v>205</v>
      </c>
      <c r="S178" s="232" t="s">
        <v>150</v>
      </c>
      <c r="T178" s="233" t="s">
        <v>150</v>
      </c>
      <c r="U178" s="219">
        <v>1.84</v>
      </c>
      <c r="V178" s="219">
        <f>ROUND(E178*U178,2)</f>
        <v>14.06</v>
      </c>
      <c r="W178" s="219"/>
      <c r="X178" s="219" t="s">
        <v>170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171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47" t="s">
        <v>337</v>
      </c>
      <c r="D179" s="246"/>
      <c r="E179" s="246"/>
      <c r="F179" s="246"/>
      <c r="G179" s="246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173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45" t="str">
        <f>C179</f>
        <v>pod mazaniny a dlažby, popř. na plochých střechách, vodorovný nebo ve spádu, s udusáním a urovnáním povrchu,</v>
      </c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8" t="s">
        <v>338</v>
      </c>
      <c r="D180" s="243"/>
      <c r="E180" s="244">
        <v>7.64114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175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17"/>
      <c r="B181" s="218"/>
      <c r="C181" s="249"/>
      <c r="D181" s="234"/>
      <c r="E181" s="234"/>
      <c r="F181" s="234"/>
      <c r="G181" s="234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154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27">
        <v>37</v>
      </c>
      <c r="B182" s="228" t="s">
        <v>339</v>
      </c>
      <c r="C182" s="238" t="s">
        <v>340</v>
      </c>
      <c r="D182" s="229" t="s">
        <v>232</v>
      </c>
      <c r="E182" s="230">
        <v>11.82</v>
      </c>
      <c r="F182" s="231"/>
      <c r="G182" s="232">
        <f>ROUND(E182*F182,2)</f>
        <v>0</v>
      </c>
      <c r="H182" s="231"/>
      <c r="I182" s="232">
        <f>ROUND(E182*H182,2)</f>
        <v>0</v>
      </c>
      <c r="J182" s="231"/>
      <c r="K182" s="232">
        <f>ROUND(E182*J182,2)</f>
        <v>0</v>
      </c>
      <c r="L182" s="232">
        <v>21</v>
      </c>
      <c r="M182" s="232">
        <f>G182*(1+L182/100)</f>
        <v>0</v>
      </c>
      <c r="N182" s="232">
        <v>5.67E-2</v>
      </c>
      <c r="O182" s="232">
        <f>ROUND(E182*N182,2)</f>
        <v>0.67</v>
      </c>
      <c r="P182" s="232">
        <v>0</v>
      </c>
      <c r="Q182" s="232">
        <f>ROUND(E182*P182,2)</f>
        <v>0</v>
      </c>
      <c r="R182" s="232" t="s">
        <v>205</v>
      </c>
      <c r="S182" s="232" t="s">
        <v>150</v>
      </c>
      <c r="T182" s="233" t="s">
        <v>150</v>
      </c>
      <c r="U182" s="219">
        <v>0.13</v>
      </c>
      <c r="V182" s="219">
        <f>ROUND(E182*U182,2)</f>
        <v>1.54</v>
      </c>
      <c r="W182" s="219"/>
      <c r="X182" s="219" t="s">
        <v>170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171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47" t="s">
        <v>341</v>
      </c>
      <c r="D183" s="246"/>
      <c r="E183" s="246"/>
      <c r="F183" s="246"/>
      <c r="G183" s="246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173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8" t="s">
        <v>269</v>
      </c>
      <c r="D184" s="243"/>
      <c r="E184" s="244">
        <v>11.82</v>
      </c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175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49"/>
      <c r="D185" s="234"/>
      <c r="E185" s="234"/>
      <c r="F185" s="234"/>
      <c r="G185" s="234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154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x14ac:dyDescent="0.2">
      <c r="A186" s="221" t="s">
        <v>145</v>
      </c>
      <c r="B186" s="222" t="s">
        <v>82</v>
      </c>
      <c r="C186" s="237" t="s">
        <v>83</v>
      </c>
      <c r="D186" s="223"/>
      <c r="E186" s="224"/>
      <c r="F186" s="225"/>
      <c r="G186" s="225">
        <f>SUMIF(AG187:AG204,"&lt;&gt;NOR",G187:G204)</f>
        <v>0</v>
      </c>
      <c r="H186" s="225"/>
      <c r="I186" s="225">
        <f>SUM(I187:I204)</f>
        <v>0</v>
      </c>
      <c r="J186" s="225"/>
      <c r="K186" s="225">
        <f>SUM(K187:K204)</f>
        <v>0</v>
      </c>
      <c r="L186" s="225"/>
      <c r="M186" s="225">
        <f>SUM(M187:M204)</f>
        <v>0</v>
      </c>
      <c r="N186" s="225"/>
      <c r="O186" s="225">
        <f>SUM(O187:O204)</f>
        <v>0.14000000000000001</v>
      </c>
      <c r="P186" s="225"/>
      <c r="Q186" s="225">
        <f>SUM(Q187:Q204)</f>
        <v>0</v>
      </c>
      <c r="R186" s="225"/>
      <c r="S186" s="225"/>
      <c r="T186" s="226"/>
      <c r="U186" s="220"/>
      <c r="V186" s="220">
        <f>SUM(V187:V204)</f>
        <v>21.51</v>
      </c>
      <c r="W186" s="220"/>
      <c r="X186" s="220"/>
      <c r="AG186" t="s">
        <v>146</v>
      </c>
    </row>
    <row r="187" spans="1:60" outlineLevel="1" x14ac:dyDescent="0.2">
      <c r="A187" s="227">
        <v>38</v>
      </c>
      <c r="B187" s="228" t="s">
        <v>342</v>
      </c>
      <c r="C187" s="238" t="s">
        <v>343</v>
      </c>
      <c r="D187" s="229" t="s">
        <v>232</v>
      </c>
      <c r="E187" s="230">
        <v>119.51755</v>
      </c>
      <c r="F187" s="231"/>
      <c r="G187" s="232">
        <f>ROUND(E187*F187,2)</f>
        <v>0</v>
      </c>
      <c r="H187" s="231"/>
      <c r="I187" s="232">
        <f>ROUND(E187*H187,2)</f>
        <v>0</v>
      </c>
      <c r="J187" s="231"/>
      <c r="K187" s="232">
        <f>ROUND(E187*J187,2)</f>
        <v>0</v>
      </c>
      <c r="L187" s="232">
        <v>21</v>
      </c>
      <c r="M187" s="232">
        <f>G187*(1+L187/100)</f>
        <v>0</v>
      </c>
      <c r="N187" s="232">
        <v>1.2099999999999999E-3</v>
      </c>
      <c r="O187" s="232">
        <f>ROUND(E187*N187,2)</f>
        <v>0.14000000000000001</v>
      </c>
      <c r="P187" s="232">
        <v>0</v>
      </c>
      <c r="Q187" s="232">
        <f>ROUND(E187*P187,2)</f>
        <v>0</v>
      </c>
      <c r="R187" s="232" t="s">
        <v>344</v>
      </c>
      <c r="S187" s="232" t="s">
        <v>150</v>
      </c>
      <c r="T187" s="233" t="s">
        <v>150</v>
      </c>
      <c r="U187" s="219">
        <v>0.18</v>
      </c>
      <c r="V187" s="219">
        <f>ROUND(E187*U187,2)</f>
        <v>21.51</v>
      </c>
      <c r="W187" s="219"/>
      <c r="X187" s="219" t="s">
        <v>170</v>
      </c>
      <c r="Y187" s="210"/>
      <c r="Z187" s="210"/>
      <c r="AA187" s="210"/>
      <c r="AB187" s="210"/>
      <c r="AC187" s="210"/>
      <c r="AD187" s="210"/>
      <c r="AE187" s="210"/>
      <c r="AF187" s="210"/>
      <c r="AG187" s="210" t="s">
        <v>171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48" t="s">
        <v>345</v>
      </c>
      <c r="D188" s="243"/>
      <c r="E188" s="244"/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175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48" t="s">
        <v>269</v>
      </c>
      <c r="D189" s="243"/>
      <c r="E189" s="244">
        <v>11.82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175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48" t="s">
        <v>346</v>
      </c>
      <c r="D190" s="243"/>
      <c r="E190" s="244">
        <v>10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175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8" t="s">
        <v>347</v>
      </c>
      <c r="D191" s="243"/>
      <c r="E191" s="244">
        <v>16.899999999999999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175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48" t="s">
        <v>348</v>
      </c>
      <c r="D192" s="243"/>
      <c r="E192" s="244">
        <v>33.5</v>
      </c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9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175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8" t="s">
        <v>349</v>
      </c>
      <c r="D193" s="243"/>
      <c r="E193" s="244">
        <v>6.4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175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17"/>
      <c r="B194" s="218"/>
      <c r="C194" s="248" t="s">
        <v>350</v>
      </c>
      <c r="D194" s="243"/>
      <c r="E194" s="244">
        <v>10.59755</v>
      </c>
      <c r="F194" s="219"/>
      <c r="G194" s="219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175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48" t="s">
        <v>351</v>
      </c>
      <c r="D195" s="243"/>
      <c r="E195" s="244">
        <v>3.6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175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48" t="s">
        <v>352</v>
      </c>
      <c r="D196" s="243"/>
      <c r="E196" s="244">
        <v>1.7</v>
      </c>
      <c r="F196" s="219"/>
      <c r="G196" s="219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175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48" t="s">
        <v>353</v>
      </c>
      <c r="D197" s="243"/>
      <c r="E197" s="244">
        <v>2.5</v>
      </c>
      <c r="F197" s="219"/>
      <c r="G197" s="219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175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17"/>
      <c r="B198" s="218"/>
      <c r="C198" s="248" t="s">
        <v>354</v>
      </c>
      <c r="D198" s="243"/>
      <c r="E198" s="244">
        <v>2.6</v>
      </c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175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48" t="s">
        <v>355</v>
      </c>
      <c r="D199" s="243"/>
      <c r="E199" s="244">
        <v>1.7</v>
      </c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175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48" t="s">
        <v>356</v>
      </c>
      <c r="D200" s="243"/>
      <c r="E200" s="244">
        <v>13.9</v>
      </c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175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48" t="s">
        <v>357</v>
      </c>
      <c r="D201" s="243"/>
      <c r="E201" s="244"/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175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8" t="s">
        <v>358</v>
      </c>
      <c r="D202" s="243"/>
      <c r="E202" s="244">
        <v>2.2999999999999998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175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48" t="s">
        <v>359</v>
      </c>
      <c r="D203" s="243"/>
      <c r="E203" s="244">
        <v>2</v>
      </c>
      <c r="F203" s="219"/>
      <c r="G203" s="219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175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49"/>
      <c r="D204" s="234"/>
      <c r="E204" s="234"/>
      <c r="F204" s="234"/>
      <c r="G204" s="234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154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x14ac:dyDescent="0.2">
      <c r="A205" s="221" t="s">
        <v>145</v>
      </c>
      <c r="B205" s="222" t="s">
        <v>84</v>
      </c>
      <c r="C205" s="237" t="s">
        <v>85</v>
      </c>
      <c r="D205" s="223"/>
      <c r="E205" s="224"/>
      <c r="F205" s="225"/>
      <c r="G205" s="225">
        <f>SUMIF(AG206:AG223,"&lt;&gt;NOR",G206:G223)</f>
        <v>0</v>
      </c>
      <c r="H205" s="225"/>
      <c r="I205" s="225">
        <f>SUM(I206:I223)</f>
        <v>0</v>
      </c>
      <c r="J205" s="225"/>
      <c r="K205" s="225">
        <f>SUM(K206:K223)</f>
        <v>0</v>
      </c>
      <c r="L205" s="225"/>
      <c r="M205" s="225">
        <f>SUM(M206:M223)</f>
        <v>0</v>
      </c>
      <c r="N205" s="225"/>
      <c r="O205" s="225">
        <f>SUM(O206:O223)</f>
        <v>0.36</v>
      </c>
      <c r="P205" s="225"/>
      <c r="Q205" s="225">
        <f>SUM(Q206:Q223)</f>
        <v>0</v>
      </c>
      <c r="R205" s="225"/>
      <c r="S205" s="225"/>
      <c r="T205" s="226"/>
      <c r="U205" s="220"/>
      <c r="V205" s="220">
        <f>SUM(V206:V223)</f>
        <v>36.75</v>
      </c>
      <c r="W205" s="220"/>
      <c r="X205" s="220"/>
      <c r="AG205" t="s">
        <v>146</v>
      </c>
    </row>
    <row r="206" spans="1:60" ht="56.25" outlineLevel="1" x14ac:dyDescent="0.2">
      <c r="A206" s="227">
        <v>39</v>
      </c>
      <c r="B206" s="228" t="s">
        <v>360</v>
      </c>
      <c r="C206" s="238" t="s">
        <v>361</v>
      </c>
      <c r="D206" s="229" t="s">
        <v>232</v>
      </c>
      <c r="E206" s="230">
        <v>115.35</v>
      </c>
      <c r="F206" s="231"/>
      <c r="G206" s="232">
        <f>ROUND(E206*F206,2)</f>
        <v>0</v>
      </c>
      <c r="H206" s="231"/>
      <c r="I206" s="232">
        <f>ROUND(E206*H206,2)</f>
        <v>0</v>
      </c>
      <c r="J206" s="231"/>
      <c r="K206" s="232">
        <f>ROUND(E206*J206,2)</f>
        <v>0</v>
      </c>
      <c r="L206" s="232">
        <v>21</v>
      </c>
      <c r="M206" s="232">
        <f>G206*(1+L206/100)</f>
        <v>0</v>
      </c>
      <c r="N206" s="232">
        <v>4.0000000000000003E-5</v>
      </c>
      <c r="O206" s="232">
        <f>ROUND(E206*N206,2)</f>
        <v>0</v>
      </c>
      <c r="P206" s="232">
        <v>0</v>
      </c>
      <c r="Q206" s="232">
        <f>ROUND(E206*P206,2)</f>
        <v>0</v>
      </c>
      <c r="R206" s="232" t="s">
        <v>205</v>
      </c>
      <c r="S206" s="232" t="s">
        <v>150</v>
      </c>
      <c r="T206" s="233" t="s">
        <v>150</v>
      </c>
      <c r="U206" s="219">
        <v>0.31</v>
      </c>
      <c r="V206" s="219">
        <f>ROUND(E206*U206,2)</f>
        <v>35.76</v>
      </c>
      <c r="W206" s="219"/>
      <c r="X206" s="219" t="s">
        <v>170</v>
      </c>
      <c r="Y206" s="210"/>
      <c r="Z206" s="210"/>
      <c r="AA206" s="210"/>
      <c r="AB206" s="210"/>
      <c r="AC206" s="210"/>
      <c r="AD206" s="210"/>
      <c r="AE206" s="210"/>
      <c r="AF206" s="210"/>
      <c r="AG206" s="210" t="s">
        <v>171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48" t="s">
        <v>362</v>
      </c>
      <c r="D207" s="243"/>
      <c r="E207" s="244">
        <v>16.899999999999999</v>
      </c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175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48" t="s">
        <v>363</v>
      </c>
      <c r="D208" s="243"/>
      <c r="E208" s="244">
        <v>33.5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175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48" t="s">
        <v>364</v>
      </c>
      <c r="D209" s="243"/>
      <c r="E209" s="244">
        <v>6.4</v>
      </c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9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175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48" t="s">
        <v>365</v>
      </c>
      <c r="D210" s="243"/>
      <c r="E210" s="244">
        <v>3.6</v>
      </c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175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48" t="s">
        <v>366</v>
      </c>
      <c r="D211" s="243"/>
      <c r="E211" s="244">
        <v>1.7</v>
      </c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175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8" t="s">
        <v>367</v>
      </c>
      <c r="D212" s="243"/>
      <c r="E212" s="244">
        <v>2.5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175</v>
      </c>
      <c r="AH212" s="210">
        <v>0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48" t="s">
        <v>368</v>
      </c>
      <c r="D213" s="243"/>
      <c r="E213" s="244">
        <v>2.6</v>
      </c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175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17"/>
      <c r="B214" s="218"/>
      <c r="C214" s="248" t="s">
        <v>369</v>
      </c>
      <c r="D214" s="243"/>
      <c r="E214" s="244">
        <v>1.7</v>
      </c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175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48" t="s">
        <v>370</v>
      </c>
      <c r="D215" s="243"/>
      <c r="E215" s="244">
        <v>13.9</v>
      </c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175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48" t="s">
        <v>371</v>
      </c>
      <c r="D216" s="243"/>
      <c r="E216" s="244">
        <v>10.75</v>
      </c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175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48" t="s">
        <v>372</v>
      </c>
      <c r="D217" s="243"/>
      <c r="E217" s="244">
        <v>10</v>
      </c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175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48" t="s">
        <v>373</v>
      </c>
      <c r="D218" s="243"/>
      <c r="E218" s="244">
        <v>11.8</v>
      </c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175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49"/>
      <c r="D219" s="234"/>
      <c r="E219" s="234"/>
      <c r="F219" s="234"/>
      <c r="G219" s="234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154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27">
        <v>40</v>
      </c>
      <c r="B220" s="228" t="s">
        <v>374</v>
      </c>
      <c r="C220" s="238" t="s">
        <v>375</v>
      </c>
      <c r="D220" s="229" t="s">
        <v>204</v>
      </c>
      <c r="E220" s="230">
        <v>11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3.3000000000000002E-2</v>
      </c>
      <c r="O220" s="232">
        <f>ROUND(E220*N220,2)</f>
        <v>0.36</v>
      </c>
      <c r="P220" s="232">
        <v>0</v>
      </c>
      <c r="Q220" s="232">
        <f>ROUND(E220*P220,2)</f>
        <v>0</v>
      </c>
      <c r="R220" s="232" t="s">
        <v>205</v>
      </c>
      <c r="S220" s="232" t="s">
        <v>150</v>
      </c>
      <c r="T220" s="233" t="s">
        <v>150</v>
      </c>
      <c r="U220" s="219">
        <v>0.09</v>
      </c>
      <c r="V220" s="219">
        <f>ROUND(E220*U220,2)</f>
        <v>0.99</v>
      </c>
      <c r="W220" s="219"/>
      <c r="X220" s="219" t="s">
        <v>170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171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47" t="s">
        <v>376</v>
      </c>
      <c r="D221" s="246"/>
      <c r="E221" s="246"/>
      <c r="F221" s="246"/>
      <c r="G221" s="246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173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45" t="str">
        <f>C221</f>
        <v>kladené jednotlivě volně s mezerami nasucho (např. pro schůdnost po měkké krytině, pro trvalé zatížení krytiny)</v>
      </c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48" t="s">
        <v>377</v>
      </c>
      <c r="D222" s="243"/>
      <c r="E222" s="244">
        <v>11</v>
      </c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175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49"/>
      <c r="D223" s="234"/>
      <c r="E223" s="234"/>
      <c r="F223" s="234"/>
      <c r="G223" s="234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154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x14ac:dyDescent="0.2">
      <c r="A224" s="221" t="s">
        <v>145</v>
      </c>
      <c r="B224" s="222" t="s">
        <v>86</v>
      </c>
      <c r="C224" s="237" t="s">
        <v>87</v>
      </c>
      <c r="D224" s="223"/>
      <c r="E224" s="224"/>
      <c r="F224" s="225"/>
      <c r="G224" s="225">
        <f>SUMIF(AG225:AG375,"&lt;&gt;NOR",G225:G375)</f>
        <v>0</v>
      </c>
      <c r="H224" s="225"/>
      <c r="I224" s="225">
        <f>SUM(I225:I375)</f>
        <v>0</v>
      </c>
      <c r="J224" s="225"/>
      <c r="K224" s="225">
        <f>SUM(K225:K375)</f>
        <v>0</v>
      </c>
      <c r="L224" s="225"/>
      <c r="M224" s="225">
        <f>SUM(M225:M375)</f>
        <v>0</v>
      </c>
      <c r="N224" s="225"/>
      <c r="O224" s="225">
        <f>SUM(O225:O375)</f>
        <v>6.0000000000000005E-2</v>
      </c>
      <c r="P224" s="225"/>
      <c r="Q224" s="225">
        <f>SUM(Q225:Q375)</f>
        <v>68.980000000000018</v>
      </c>
      <c r="R224" s="225"/>
      <c r="S224" s="225"/>
      <c r="T224" s="226"/>
      <c r="U224" s="220"/>
      <c r="V224" s="220">
        <f>SUM(V225:V375)</f>
        <v>407.1</v>
      </c>
      <c r="W224" s="220"/>
      <c r="X224" s="220"/>
      <c r="AG224" t="s">
        <v>146</v>
      </c>
    </row>
    <row r="225" spans="1:60" outlineLevel="1" x14ac:dyDescent="0.2">
      <c r="A225" s="227">
        <v>41</v>
      </c>
      <c r="B225" s="228" t="s">
        <v>378</v>
      </c>
      <c r="C225" s="238" t="s">
        <v>379</v>
      </c>
      <c r="D225" s="229" t="s">
        <v>232</v>
      </c>
      <c r="E225" s="230">
        <v>13.0275</v>
      </c>
      <c r="F225" s="231"/>
      <c r="G225" s="232">
        <f>ROUND(E225*F225,2)</f>
        <v>0</v>
      </c>
      <c r="H225" s="231"/>
      <c r="I225" s="232">
        <f>ROUND(E225*H225,2)</f>
        <v>0</v>
      </c>
      <c r="J225" s="231"/>
      <c r="K225" s="232">
        <f>ROUND(E225*J225,2)</f>
        <v>0</v>
      </c>
      <c r="L225" s="232">
        <v>21</v>
      </c>
      <c r="M225" s="232">
        <f>G225*(1+L225/100)</f>
        <v>0</v>
      </c>
      <c r="N225" s="232">
        <v>6.7000000000000002E-4</v>
      </c>
      <c r="O225" s="232">
        <f>ROUND(E225*N225,2)</f>
        <v>0.01</v>
      </c>
      <c r="P225" s="232">
        <v>0.184</v>
      </c>
      <c r="Q225" s="232">
        <f>ROUND(E225*P225,2)</f>
        <v>2.4</v>
      </c>
      <c r="R225" s="232" t="s">
        <v>380</v>
      </c>
      <c r="S225" s="232" t="s">
        <v>150</v>
      </c>
      <c r="T225" s="233" t="s">
        <v>150</v>
      </c>
      <c r="U225" s="219">
        <v>0.22700000000000001</v>
      </c>
      <c r="V225" s="219">
        <f>ROUND(E225*U225,2)</f>
        <v>2.96</v>
      </c>
      <c r="W225" s="219"/>
      <c r="X225" s="219" t="s">
        <v>170</v>
      </c>
      <c r="Y225" s="210"/>
      <c r="Z225" s="210"/>
      <c r="AA225" s="210"/>
      <c r="AB225" s="210"/>
      <c r="AC225" s="210"/>
      <c r="AD225" s="210"/>
      <c r="AE225" s="210"/>
      <c r="AF225" s="210"/>
      <c r="AG225" s="210" t="s">
        <v>171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ht="22.5" outlineLevel="1" x14ac:dyDescent="0.2">
      <c r="A226" s="217"/>
      <c r="B226" s="218"/>
      <c r="C226" s="247" t="s">
        <v>381</v>
      </c>
      <c r="D226" s="246"/>
      <c r="E226" s="246"/>
      <c r="F226" s="246"/>
      <c r="G226" s="246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173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45" t="str">
        <f>C226</f>
        <v>nebo vybourání otvorů průřezové plochy přes 4 m2 v příčkách, včetně pomocného lešení o výšce podlahy do 1900 mm a pro zatížení do 1,5 kPa  (150 kg/m2),</v>
      </c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48" t="s">
        <v>382</v>
      </c>
      <c r="D227" s="243"/>
      <c r="E227" s="244">
        <v>6.6749999999999998</v>
      </c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175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48" t="s">
        <v>383</v>
      </c>
      <c r="D228" s="243"/>
      <c r="E228" s="244">
        <v>6.3525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175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49"/>
      <c r="D229" s="234"/>
      <c r="E229" s="234"/>
      <c r="F229" s="234"/>
      <c r="G229" s="234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154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27">
        <v>42</v>
      </c>
      <c r="B230" s="228" t="s">
        <v>384</v>
      </c>
      <c r="C230" s="238" t="s">
        <v>385</v>
      </c>
      <c r="D230" s="229" t="s">
        <v>232</v>
      </c>
      <c r="E230" s="230">
        <v>22.397749999999998</v>
      </c>
      <c r="F230" s="231"/>
      <c r="G230" s="232">
        <f>ROUND(E230*F230,2)</f>
        <v>0</v>
      </c>
      <c r="H230" s="231"/>
      <c r="I230" s="232">
        <f>ROUND(E230*H230,2)</f>
        <v>0</v>
      </c>
      <c r="J230" s="231"/>
      <c r="K230" s="232">
        <f>ROUND(E230*J230,2)</f>
        <v>0</v>
      </c>
      <c r="L230" s="232">
        <v>21</v>
      </c>
      <c r="M230" s="232">
        <f>G230*(1+L230/100)</f>
        <v>0</v>
      </c>
      <c r="N230" s="232">
        <v>6.7000000000000002E-4</v>
      </c>
      <c r="O230" s="232">
        <f>ROUND(E230*N230,2)</f>
        <v>0.02</v>
      </c>
      <c r="P230" s="232">
        <v>0.31900000000000001</v>
      </c>
      <c r="Q230" s="232">
        <f>ROUND(E230*P230,2)</f>
        <v>7.14</v>
      </c>
      <c r="R230" s="232" t="s">
        <v>380</v>
      </c>
      <c r="S230" s="232" t="s">
        <v>150</v>
      </c>
      <c r="T230" s="233" t="s">
        <v>150</v>
      </c>
      <c r="U230" s="219">
        <v>0.32</v>
      </c>
      <c r="V230" s="219">
        <f>ROUND(E230*U230,2)</f>
        <v>7.17</v>
      </c>
      <c r="W230" s="219"/>
      <c r="X230" s="219" t="s">
        <v>170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171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ht="22.5" outlineLevel="1" x14ac:dyDescent="0.2">
      <c r="A231" s="217"/>
      <c r="B231" s="218"/>
      <c r="C231" s="247" t="s">
        <v>381</v>
      </c>
      <c r="D231" s="246"/>
      <c r="E231" s="246"/>
      <c r="F231" s="246"/>
      <c r="G231" s="246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173</v>
      </c>
      <c r="AH231" s="210"/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45" t="str">
        <f>C231</f>
        <v>nebo vybourání otvorů průřezové plochy přes 4 m2 v příčkách, včetně pomocného lešení o výšce podlahy do 1900 mm a pro zatížení do 1,5 kPa  (150 kg/m2),</v>
      </c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48" t="s">
        <v>386</v>
      </c>
      <c r="D232" s="243"/>
      <c r="E232" s="244">
        <v>22.397749999999998</v>
      </c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175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49"/>
      <c r="D233" s="234"/>
      <c r="E233" s="234"/>
      <c r="F233" s="234"/>
      <c r="G233" s="234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154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2.5" outlineLevel="1" x14ac:dyDescent="0.2">
      <c r="A234" s="227">
        <v>43</v>
      </c>
      <c r="B234" s="228" t="s">
        <v>387</v>
      </c>
      <c r="C234" s="238" t="s">
        <v>388</v>
      </c>
      <c r="D234" s="229" t="s">
        <v>178</v>
      </c>
      <c r="E234" s="230">
        <v>5.3999999999999999E-2</v>
      </c>
      <c r="F234" s="231"/>
      <c r="G234" s="232">
        <f>ROUND(E234*F234,2)</f>
        <v>0</v>
      </c>
      <c r="H234" s="231"/>
      <c r="I234" s="232">
        <f>ROUND(E234*H234,2)</f>
        <v>0</v>
      </c>
      <c r="J234" s="231"/>
      <c r="K234" s="232">
        <f>ROUND(E234*J234,2)</f>
        <v>0</v>
      </c>
      <c r="L234" s="232">
        <v>21</v>
      </c>
      <c r="M234" s="232">
        <f>G234*(1+L234/100)</f>
        <v>0</v>
      </c>
      <c r="N234" s="232">
        <v>1.7989999999999999E-2</v>
      </c>
      <c r="O234" s="232">
        <f>ROUND(E234*N234,2)</f>
        <v>0</v>
      </c>
      <c r="P234" s="232">
        <v>2.4</v>
      </c>
      <c r="Q234" s="232">
        <f>ROUND(E234*P234,2)</f>
        <v>0.13</v>
      </c>
      <c r="R234" s="232" t="s">
        <v>380</v>
      </c>
      <c r="S234" s="232" t="s">
        <v>150</v>
      </c>
      <c r="T234" s="233" t="s">
        <v>150</v>
      </c>
      <c r="U234" s="219">
        <v>12.82</v>
      </c>
      <c r="V234" s="219">
        <f>ROUND(E234*U234,2)</f>
        <v>0.69</v>
      </c>
      <c r="W234" s="219"/>
      <c r="X234" s="219" t="s">
        <v>170</v>
      </c>
      <c r="Y234" s="210"/>
      <c r="Z234" s="210"/>
      <c r="AA234" s="210"/>
      <c r="AB234" s="210"/>
      <c r="AC234" s="210"/>
      <c r="AD234" s="210"/>
      <c r="AE234" s="210"/>
      <c r="AF234" s="210"/>
      <c r="AG234" s="210" t="s">
        <v>171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17"/>
      <c r="B235" s="218"/>
      <c r="C235" s="247" t="s">
        <v>389</v>
      </c>
      <c r="D235" s="246"/>
      <c r="E235" s="246"/>
      <c r="F235" s="246"/>
      <c r="G235" s="246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173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45" t="str">
        <f>C235</f>
        <v>uložených ve zdivu, včetně pomocného lešení o výšce podlahy do 1900 mm a pro zatížení do 1,5 kPa  (150 kg/m2),</v>
      </c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48" t="s">
        <v>390</v>
      </c>
      <c r="D236" s="243"/>
      <c r="E236" s="244">
        <v>3.15E-2</v>
      </c>
      <c r="F236" s="219"/>
      <c r="G236" s="21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175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48" t="s">
        <v>391</v>
      </c>
      <c r="D237" s="243"/>
      <c r="E237" s="244">
        <v>2.2499999999999999E-2</v>
      </c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175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49"/>
      <c r="D238" s="234"/>
      <c r="E238" s="234"/>
      <c r="F238" s="234"/>
      <c r="G238" s="234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9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154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1" x14ac:dyDescent="0.2">
      <c r="A239" s="227">
        <v>44</v>
      </c>
      <c r="B239" s="228" t="s">
        <v>392</v>
      </c>
      <c r="C239" s="238" t="s">
        <v>393</v>
      </c>
      <c r="D239" s="229" t="s">
        <v>178</v>
      </c>
      <c r="E239" s="230">
        <v>8.3610000000000007</v>
      </c>
      <c r="F239" s="231"/>
      <c r="G239" s="232">
        <f>ROUND(E239*F239,2)</f>
        <v>0</v>
      </c>
      <c r="H239" s="231"/>
      <c r="I239" s="232">
        <f>ROUND(E239*H239,2)</f>
        <v>0</v>
      </c>
      <c r="J239" s="231"/>
      <c r="K239" s="232">
        <f>ROUND(E239*J239,2)</f>
        <v>0</v>
      </c>
      <c r="L239" s="232">
        <v>21</v>
      </c>
      <c r="M239" s="232">
        <f>G239*(1+L239/100)</f>
        <v>0</v>
      </c>
      <c r="N239" s="232">
        <v>0</v>
      </c>
      <c r="O239" s="232">
        <f>ROUND(E239*N239,2)</f>
        <v>0</v>
      </c>
      <c r="P239" s="232">
        <v>2.2000000000000002</v>
      </c>
      <c r="Q239" s="232">
        <f>ROUND(E239*P239,2)</f>
        <v>18.39</v>
      </c>
      <c r="R239" s="232" t="s">
        <v>380</v>
      </c>
      <c r="S239" s="232" t="s">
        <v>150</v>
      </c>
      <c r="T239" s="233" t="s">
        <v>150</v>
      </c>
      <c r="U239" s="219">
        <v>4.66</v>
      </c>
      <c r="V239" s="219">
        <f>ROUND(E239*U239,2)</f>
        <v>38.96</v>
      </c>
      <c r="W239" s="219"/>
      <c r="X239" s="219" t="s">
        <v>170</v>
      </c>
      <c r="Y239" s="210"/>
      <c r="Z239" s="210"/>
      <c r="AA239" s="210"/>
      <c r="AB239" s="210"/>
      <c r="AC239" s="210"/>
      <c r="AD239" s="210"/>
      <c r="AE239" s="210"/>
      <c r="AF239" s="210"/>
      <c r="AG239" s="210" t="s">
        <v>171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48" t="s">
        <v>394</v>
      </c>
      <c r="D240" s="243"/>
      <c r="E240" s="244"/>
      <c r="F240" s="219"/>
      <c r="G240" s="219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175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17"/>
      <c r="B241" s="218"/>
      <c r="C241" s="248" t="s">
        <v>395</v>
      </c>
      <c r="D241" s="243"/>
      <c r="E241" s="244">
        <v>1.6579999999999999</v>
      </c>
      <c r="F241" s="219"/>
      <c r="G241" s="219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175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48" t="s">
        <v>396</v>
      </c>
      <c r="D242" s="243"/>
      <c r="E242" s="244">
        <v>0.89900000000000002</v>
      </c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175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48" t="s">
        <v>397</v>
      </c>
      <c r="D243" s="243"/>
      <c r="E243" s="244">
        <v>0.63900000000000001</v>
      </c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175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48" t="s">
        <v>398</v>
      </c>
      <c r="D244" s="243"/>
      <c r="E244" s="244">
        <v>0.126</v>
      </c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175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48" t="s">
        <v>399</v>
      </c>
      <c r="D245" s="243"/>
      <c r="E245" s="244"/>
      <c r="F245" s="219"/>
      <c r="G245" s="219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175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17"/>
      <c r="B246" s="218"/>
      <c r="C246" s="248" t="s">
        <v>400</v>
      </c>
      <c r="D246" s="243"/>
      <c r="E246" s="244">
        <v>1.407</v>
      </c>
      <c r="F246" s="219"/>
      <c r="G246" s="219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175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48" t="s">
        <v>401</v>
      </c>
      <c r="D247" s="243"/>
      <c r="E247" s="244">
        <v>3.6320000000000001</v>
      </c>
      <c r="F247" s="219"/>
      <c r="G247" s="219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175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17"/>
      <c r="B248" s="218"/>
      <c r="C248" s="249"/>
      <c r="D248" s="234"/>
      <c r="E248" s="234"/>
      <c r="F248" s="234"/>
      <c r="G248" s="234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154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ht="22.5" outlineLevel="1" x14ac:dyDescent="0.2">
      <c r="A249" s="227">
        <v>45</v>
      </c>
      <c r="B249" s="228" t="s">
        <v>402</v>
      </c>
      <c r="C249" s="238" t="s">
        <v>403</v>
      </c>
      <c r="D249" s="229" t="s">
        <v>178</v>
      </c>
      <c r="E249" s="230">
        <v>10.22695</v>
      </c>
      <c r="F249" s="231"/>
      <c r="G249" s="232">
        <f>ROUND(E249*F249,2)</f>
        <v>0</v>
      </c>
      <c r="H249" s="231"/>
      <c r="I249" s="232">
        <f>ROUND(E249*H249,2)</f>
        <v>0</v>
      </c>
      <c r="J249" s="231"/>
      <c r="K249" s="232">
        <f>ROUND(E249*J249,2)</f>
        <v>0</v>
      </c>
      <c r="L249" s="232">
        <v>21</v>
      </c>
      <c r="M249" s="232">
        <f>G249*(1+L249/100)</f>
        <v>0</v>
      </c>
      <c r="N249" s="232">
        <v>0</v>
      </c>
      <c r="O249" s="232">
        <f>ROUND(E249*N249,2)</f>
        <v>0</v>
      </c>
      <c r="P249" s="232">
        <v>2.2000000000000002</v>
      </c>
      <c r="Q249" s="232">
        <f>ROUND(E249*P249,2)</f>
        <v>22.5</v>
      </c>
      <c r="R249" s="232" t="s">
        <v>380</v>
      </c>
      <c r="S249" s="232" t="s">
        <v>150</v>
      </c>
      <c r="T249" s="233" t="s">
        <v>150</v>
      </c>
      <c r="U249" s="219">
        <v>3.77</v>
      </c>
      <c r="V249" s="219">
        <f>ROUND(E249*U249,2)</f>
        <v>38.56</v>
      </c>
      <c r="W249" s="219"/>
      <c r="X249" s="219" t="s">
        <v>170</v>
      </c>
      <c r="Y249" s="210"/>
      <c r="Z249" s="210"/>
      <c r="AA249" s="210"/>
      <c r="AB249" s="210"/>
      <c r="AC249" s="210"/>
      <c r="AD249" s="210"/>
      <c r="AE249" s="210"/>
      <c r="AF249" s="210"/>
      <c r="AG249" s="210" t="s">
        <v>171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48" t="s">
        <v>399</v>
      </c>
      <c r="D250" s="243"/>
      <c r="E250" s="244"/>
      <c r="F250" s="219"/>
      <c r="G250" s="219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175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17"/>
      <c r="B251" s="218"/>
      <c r="C251" s="248" t="s">
        <v>404</v>
      </c>
      <c r="D251" s="243"/>
      <c r="E251" s="244">
        <v>2.8140000000000001</v>
      </c>
      <c r="F251" s="219"/>
      <c r="G251" s="219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9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175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48" t="s">
        <v>405</v>
      </c>
      <c r="D252" s="243"/>
      <c r="E252" s="244">
        <v>7.4129500000000004</v>
      </c>
      <c r="F252" s="219"/>
      <c r="G252" s="219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175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49"/>
      <c r="D253" s="234"/>
      <c r="E253" s="234"/>
      <c r="F253" s="234"/>
      <c r="G253" s="234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9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154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ht="22.5" outlineLevel="1" x14ac:dyDescent="0.2">
      <c r="A254" s="227">
        <v>46</v>
      </c>
      <c r="B254" s="228" t="s">
        <v>406</v>
      </c>
      <c r="C254" s="238" t="s">
        <v>407</v>
      </c>
      <c r="D254" s="229" t="s">
        <v>178</v>
      </c>
      <c r="E254" s="230">
        <v>10.22695</v>
      </c>
      <c r="F254" s="231"/>
      <c r="G254" s="232">
        <f>ROUND(E254*F254,2)</f>
        <v>0</v>
      </c>
      <c r="H254" s="231"/>
      <c r="I254" s="232">
        <f>ROUND(E254*H254,2)</f>
        <v>0</v>
      </c>
      <c r="J254" s="231"/>
      <c r="K254" s="232">
        <f>ROUND(E254*J254,2)</f>
        <v>0</v>
      </c>
      <c r="L254" s="232">
        <v>21</v>
      </c>
      <c r="M254" s="232">
        <f>G254*(1+L254/100)</f>
        <v>0</v>
      </c>
      <c r="N254" s="232">
        <v>0</v>
      </c>
      <c r="O254" s="232">
        <f>ROUND(E254*N254,2)</f>
        <v>0</v>
      </c>
      <c r="P254" s="232">
        <v>0</v>
      </c>
      <c r="Q254" s="232">
        <f>ROUND(E254*P254,2)</f>
        <v>0</v>
      </c>
      <c r="R254" s="232" t="s">
        <v>380</v>
      </c>
      <c r="S254" s="232" t="s">
        <v>150</v>
      </c>
      <c r="T254" s="233" t="s">
        <v>150</v>
      </c>
      <c r="U254" s="219">
        <v>5.64</v>
      </c>
      <c r="V254" s="219">
        <f>ROUND(E254*U254,2)</f>
        <v>57.68</v>
      </c>
      <c r="W254" s="219"/>
      <c r="X254" s="219" t="s">
        <v>170</v>
      </c>
      <c r="Y254" s="210"/>
      <c r="Z254" s="210"/>
      <c r="AA254" s="210"/>
      <c r="AB254" s="210"/>
      <c r="AC254" s="210"/>
      <c r="AD254" s="210"/>
      <c r="AE254" s="210"/>
      <c r="AF254" s="210"/>
      <c r="AG254" s="210" t="s">
        <v>171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48" t="s">
        <v>399</v>
      </c>
      <c r="D255" s="243"/>
      <c r="E255" s="244"/>
      <c r="F255" s="219"/>
      <c r="G255" s="219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175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17"/>
      <c r="B256" s="218"/>
      <c r="C256" s="248" t="s">
        <v>404</v>
      </c>
      <c r="D256" s="243"/>
      <c r="E256" s="244">
        <v>2.8140000000000001</v>
      </c>
      <c r="F256" s="219"/>
      <c r="G256" s="219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175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2">
      <c r="A257" s="217"/>
      <c r="B257" s="218"/>
      <c r="C257" s="248" t="s">
        <v>405</v>
      </c>
      <c r="D257" s="243"/>
      <c r="E257" s="244">
        <v>7.4129500000000004</v>
      </c>
      <c r="F257" s="219"/>
      <c r="G257" s="219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175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49"/>
      <c r="D258" s="234"/>
      <c r="E258" s="234"/>
      <c r="F258" s="234"/>
      <c r="G258" s="234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154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27">
        <v>47</v>
      </c>
      <c r="B259" s="228" t="s">
        <v>408</v>
      </c>
      <c r="C259" s="238" t="s">
        <v>409</v>
      </c>
      <c r="D259" s="229" t="s">
        <v>232</v>
      </c>
      <c r="E259" s="230">
        <v>11.82</v>
      </c>
      <c r="F259" s="231"/>
      <c r="G259" s="232">
        <f>ROUND(E259*F259,2)</f>
        <v>0</v>
      </c>
      <c r="H259" s="231"/>
      <c r="I259" s="232">
        <f>ROUND(E259*H259,2)</f>
        <v>0</v>
      </c>
      <c r="J259" s="231"/>
      <c r="K259" s="232">
        <f>ROUND(E259*J259,2)</f>
        <v>0</v>
      </c>
      <c r="L259" s="232">
        <v>21</v>
      </c>
      <c r="M259" s="232">
        <f>G259*(1+L259/100)</f>
        <v>0</v>
      </c>
      <c r="N259" s="232">
        <v>0</v>
      </c>
      <c r="O259" s="232">
        <f>ROUND(E259*N259,2)</f>
        <v>0</v>
      </c>
      <c r="P259" s="232">
        <v>7.5600000000000001E-2</v>
      </c>
      <c r="Q259" s="232">
        <f>ROUND(E259*P259,2)</f>
        <v>0.89</v>
      </c>
      <c r="R259" s="232" t="s">
        <v>380</v>
      </c>
      <c r="S259" s="232" t="s">
        <v>150</v>
      </c>
      <c r="T259" s="233" t="s">
        <v>150</v>
      </c>
      <c r="U259" s="219">
        <v>0.1</v>
      </c>
      <c r="V259" s="219">
        <f>ROUND(E259*U259,2)</f>
        <v>1.18</v>
      </c>
      <c r="W259" s="219"/>
      <c r="X259" s="219" t="s">
        <v>170</v>
      </c>
      <c r="Y259" s="210"/>
      <c r="Z259" s="210"/>
      <c r="AA259" s="210"/>
      <c r="AB259" s="210"/>
      <c r="AC259" s="210"/>
      <c r="AD259" s="210"/>
      <c r="AE259" s="210"/>
      <c r="AF259" s="210"/>
      <c r="AG259" s="210" t="s">
        <v>171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17"/>
      <c r="B260" s="218"/>
      <c r="C260" s="248" t="s">
        <v>269</v>
      </c>
      <c r="D260" s="243"/>
      <c r="E260" s="244">
        <v>11.82</v>
      </c>
      <c r="F260" s="219"/>
      <c r="G260" s="219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175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49"/>
      <c r="D261" s="234"/>
      <c r="E261" s="234"/>
      <c r="F261" s="234"/>
      <c r="G261" s="234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154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27">
        <v>48</v>
      </c>
      <c r="B262" s="228" t="s">
        <v>410</v>
      </c>
      <c r="C262" s="238" t="s">
        <v>411</v>
      </c>
      <c r="D262" s="229" t="s">
        <v>204</v>
      </c>
      <c r="E262" s="230">
        <v>3</v>
      </c>
      <c r="F262" s="231"/>
      <c r="G262" s="232">
        <f>ROUND(E262*F262,2)</f>
        <v>0</v>
      </c>
      <c r="H262" s="231"/>
      <c r="I262" s="232">
        <f>ROUND(E262*H262,2)</f>
        <v>0</v>
      </c>
      <c r="J262" s="231"/>
      <c r="K262" s="232">
        <f>ROUND(E262*J262,2)</f>
        <v>0</v>
      </c>
      <c r="L262" s="232">
        <v>21</v>
      </c>
      <c r="M262" s="232">
        <f>G262*(1+L262/100)</f>
        <v>0</v>
      </c>
      <c r="N262" s="232">
        <v>0</v>
      </c>
      <c r="O262" s="232">
        <f>ROUND(E262*N262,2)</f>
        <v>0</v>
      </c>
      <c r="P262" s="232">
        <v>0</v>
      </c>
      <c r="Q262" s="232">
        <f>ROUND(E262*P262,2)</f>
        <v>0</v>
      </c>
      <c r="R262" s="232" t="s">
        <v>380</v>
      </c>
      <c r="S262" s="232" t="s">
        <v>150</v>
      </c>
      <c r="T262" s="233" t="s">
        <v>150</v>
      </c>
      <c r="U262" s="219">
        <v>0.05</v>
      </c>
      <c r="V262" s="219">
        <f>ROUND(E262*U262,2)</f>
        <v>0.15</v>
      </c>
      <c r="W262" s="219"/>
      <c r="X262" s="219" t="s">
        <v>170</v>
      </c>
      <c r="Y262" s="210"/>
      <c r="Z262" s="210"/>
      <c r="AA262" s="210"/>
      <c r="AB262" s="210"/>
      <c r="AC262" s="210"/>
      <c r="AD262" s="210"/>
      <c r="AE262" s="210"/>
      <c r="AF262" s="210"/>
      <c r="AG262" s="210" t="s">
        <v>171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47" t="s">
        <v>412</v>
      </c>
      <c r="D263" s="246"/>
      <c r="E263" s="246"/>
      <c r="F263" s="246"/>
      <c r="G263" s="246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173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/>
      <c r="B264" s="218"/>
      <c r="C264" s="248" t="s">
        <v>413</v>
      </c>
      <c r="D264" s="243"/>
      <c r="E264" s="244"/>
      <c r="F264" s="219"/>
      <c r="G264" s="219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9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175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48" t="s">
        <v>414</v>
      </c>
      <c r="D265" s="243"/>
      <c r="E265" s="244">
        <v>1</v>
      </c>
      <c r="F265" s="219"/>
      <c r="G265" s="21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175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17"/>
      <c r="B266" s="218"/>
      <c r="C266" s="248" t="s">
        <v>415</v>
      </c>
      <c r="D266" s="243"/>
      <c r="E266" s="244">
        <v>2</v>
      </c>
      <c r="F266" s="219"/>
      <c r="G266" s="219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175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17"/>
      <c r="B267" s="218"/>
      <c r="C267" s="249"/>
      <c r="D267" s="234"/>
      <c r="E267" s="234"/>
      <c r="F267" s="234"/>
      <c r="G267" s="234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154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27">
        <v>49</v>
      </c>
      <c r="B268" s="228" t="s">
        <v>416</v>
      </c>
      <c r="C268" s="238" t="s">
        <v>417</v>
      </c>
      <c r="D268" s="229" t="s">
        <v>204</v>
      </c>
      <c r="E268" s="230">
        <v>1</v>
      </c>
      <c r="F268" s="231"/>
      <c r="G268" s="232">
        <f>ROUND(E268*F268,2)</f>
        <v>0</v>
      </c>
      <c r="H268" s="231"/>
      <c r="I268" s="232">
        <f>ROUND(E268*H268,2)</f>
        <v>0</v>
      </c>
      <c r="J268" s="231"/>
      <c r="K268" s="232">
        <f>ROUND(E268*J268,2)</f>
        <v>0</v>
      </c>
      <c r="L268" s="232">
        <v>21</v>
      </c>
      <c r="M268" s="232">
        <f>G268*(1+L268/100)</f>
        <v>0</v>
      </c>
      <c r="N268" s="232">
        <v>0</v>
      </c>
      <c r="O268" s="232">
        <f>ROUND(E268*N268,2)</f>
        <v>0</v>
      </c>
      <c r="P268" s="232">
        <v>0</v>
      </c>
      <c r="Q268" s="232">
        <f>ROUND(E268*P268,2)</f>
        <v>0</v>
      </c>
      <c r="R268" s="232" t="s">
        <v>380</v>
      </c>
      <c r="S268" s="232" t="s">
        <v>150</v>
      </c>
      <c r="T268" s="233" t="s">
        <v>150</v>
      </c>
      <c r="U268" s="219">
        <v>0.09</v>
      </c>
      <c r="V268" s="219">
        <f>ROUND(E268*U268,2)</f>
        <v>0.09</v>
      </c>
      <c r="W268" s="219"/>
      <c r="X268" s="219" t="s">
        <v>170</v>
      </c>
      <c r="Y268" s="210"/>
      <c r="Z268" s="210"/>
      <c r="AA268" s="210"/>
      <c r="AB268" s="210"/>
      <c r="AC268" s="210"/>
      <c r="AD268" s="210"/>
      <c r="AE268" s="210"/>
      <c r="AF268" s="210"/>
      <c r="AG268" s="210" t="s">
        <v>171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47" t="s">
        <v>412</v>
      </c>
      <c r="D269" s="246"/>
      <c r="E269" s="246"/>
      <c r="F269" s="246"/>
      <c r="G269" s="246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173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48" t="s">
        <v>413</v>
      </c>
      <c r="D270" s="243"/>
      <c r="E270" s="244"/>
      <c r="F270" s="219"/>
      <c r="G270" s="219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9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175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17"/>
      <c r="B271" s="218"/>
      <c r="C271" s="248" t="s">
        <v>414</v>
      </c>
      <c r="D271" s="243"/>
      <c r="E271" s="244">
        <v>1</v>
      </c>
      <c r="F271" s="219"/>
      <c r="G271" s="219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175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17"/>
      <c r="B272" s="218"/>
      <c r="C272" s="249"/>
      <c r="D272" s="234"/>
      <c r="E272" s="234"/>
      <c r="F272" s="234"/>
      <c r="G272" s="234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154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33.75" outlineLevel="1" x14ac:dyDescent="0.2">
      <c r="A273" s="227">
        <v>50</v>
      </c>
      <c r="B273" s="228" t="s">
        <v>418</v>
      </c>
      <c r="C273" s="238" t="s">
        <v>419</v>
      </c>
      <c r="D273" s="229" t="s">
        <v>232</v>
      </c>
      <c r="E273" s="230">
        <v>4.5999999999999996</v>
      </c>
      <c r="F273" s="231"/>
      <c r="G273" s="232">
        <f>ROUND(E273*F273,2)</f>
        <v>0</v>
      </c>
      <c r="H273" s="231"/>
      <c r="I273" s="232">
        <f>ROUND(E273*H273,2)</f>
        <v>0</v>
      </c>
      <c r="J273" s="231"/>
      <c r="K273" s="232">
        <f>ROUND(E273*J273,2)</f>
        <v>0</v>
      </c>
      <c r="L273" s="232">
        <v>21</v>
      </c>
      <c r="M273" s="232">
        <f>G273*(1+L273/100)</f>
        <v>0</v>
      </c>
      <c r="N273" s="232">
        <v>1.17E-3</v>
      </c>
      <c r="O273" s="232">
        <f>ROUND(E273*N273,2)</f>
        <v>0.01</v>
      </c>
      <c r="P273" s="232">
        <v>7.5999999999999998E-2</v>
      </c>
      <c r="Q273" s="232">
        <f>ROUND(E273*P273,2)</f>
        <v>0.35</v>
      </c>
      <c r="R273" s="232" t="s">
        <v>380</v>
      </c>
      <c r="S273" s="232" t="s">
        <v>150</v>
      </c>
      <c r="T273" s="233" t="s">
        <v>150</v>
      </c>
      <c r="U273" s="219">
        <v>0.94</v>
      </c>
      <c r="V273" s="219">
        <f>ROUND(E273*U273,2)</f>
        <v>4.32</v>
      </c>
      <c r="W273" s="219"/>
      <c r="X273" s="219" t="s">
        <v>170</v>
      </c>
      <c r="Y273" s="210"/>
      <c r="Z273" s="210"/>
      <c r="AA273" s="210"/>
      <c r="AB273" s="210"/>
      <c r="AC273" s="210"/>
      <c r="AD273" s="210"/>
      <c r="AE273" s="210"/>
      <c r="AF273" s="210"/>
      <c r="AG273" s="210" t="s">
        <v>171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48" t="s">
        <v>413</v>
      </c>
      <c r="D274" s="243"/>
      <c r="E274" s="244"/>
      <c r="F274" s="219"/>
      <c r="G274" s="219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175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48" t="s">
        <v>420</v>
      </c>
      <c r="D275" s="243"/>
      <c r="E275" s="244">
        <v>1.4</v>
      </c>
      <c r="F275" s="219"/>
      <c r="G275" s="219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175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48" t="s">
        <v>421</v>
      </c>
      <c r="D276" s="243"/>
      <c r="E276" s="244">
        <v>1.4</v>
      </c>
      <c r="F276" s="219"/>
      <c r="G276" s="219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175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48" t="s">
        <v>422</v>
      </c>
      <c r="D277" s="243"/>
      <c r="E277" s="244">
        <v>1.8</v>
      </c>
      <c r="F277" s="219"/>
      <c r="G277" s="219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175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49"/>
      <c r="D278" s="234"/>
      <c r="E278" s="234"/>
      <c r="F278" s="234"/>
      <c r="G278" s="234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154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ht="33.75" outlineLevel="1" x14ac:dyDescent="0.2">
      <c r="A279" s="227">
        <v>51</v>
      </c>
      <c r="B279" s="228" t="s">
        <v>423</v>
      </c>
      <c r="C279" s="238" t="s">
        <v>424</v>
      </c>
      <c r="D279" s="229" t="s">
        <v>232</v>
      </c>
      <c r="E279" s="230">
        <v>7.3</v>
      </c>
      <c r="F279" s="231"/>
      <c r="G279" s="232">
        <f>ROUND(E279*F279,2)</f>
        <v>0</v>
      </c>
      <c r="H279" s="231"/>
      <c r="I279" s="232">
        <f>ROUND(E279*H279,2)</f>
        <v>0</v>
      </c>
      <c r="J279" s="231"/>
      <c r="K279" s="232">
        <f>ROUND(E279*J279,2)</f>
        <v>0</v>
      </c>
      <c r="L279" s="232">
        <v>21</v>
      </c>
      <c r="M279" s="232">
        <f>G279*(1+L279/100)</f>
        <v>0</v>
      </c>
      <c r="N279" s="232">
        <v>1E-3</v>
      </c>
      <c r="O279" s="232">
        <f>ROUND(E279*N279,2)</f>
        <v>0.01</v>
      </c>
      <c r="P279" s="232">
        <v>6.3E-2</v>
      </c>
      <c r="Q279" s="232">
        <f>ROUND(E279*P279,2)</f>
        <v>0.46</v>
      </c>
      <c r="R279" s="232" t="s">
        <v>380</v>
      </c>
      <c r="S279" s="232" t="s">
        <v>150</v>
      </c>
      <c r="T279" s="233" t="s">
        <v>150</v>
      </c>
      <c r="U279" s="219">
        <v>0.72</v>
      </c>
      <c r="V279" s="219">
        <f>ROUND(E279*U279,2)</f>
        <v>5.26</v>
      </c>
      <c r="W279" s="219"/>
      <c r="X279" s="219" t="s">
        <v>170</v>
      </c>
      <c r="Y279" s="210"/>
      <c r="Z279" s="210"/>
      <c r="AA279" s="210"/>
      <c r="AB279" s="210"/>
      <c r="AC279" s="210"/>
      <c r="AD279" s="210"/>
      <c r="AE279" s="210"/>
      <c r="AF279" s="210"/>
      <c r="AG279" s="210" t="s">
        <v>171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48" t="s">
        <v>413</v>
      </c>
      <c r="D280" s="243"/>
      <c r="E280" s="244"/>
      <c r="F280" s="219"/>
      <c r="G280" s="219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175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48" t="s">
        <v>425</v>
      </c>
      <c r="D281" s="243"/>
      <c r="E281" s="244">
        <v>2.2999999999999998</v>
      </c>
      <c r="F281" s="219"/>
      <c r="G281" s="219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175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17"/>
      <c r="B282" s="218"/>
      <c r="C282" s="248" t="s">
        <v>426</v>
      </c>
      <c r="D282" s="243"/>
      <c r="E282" s="244">
        <v>2.4</v>
      </c>
      <c r="F282" s="219"/>
      <c r="G282" s="219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9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175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48" t="s">
        <v>427</v>
      </c>
      <c r="D283" s="243"/>
      <c r="E283" s="244">
        <v>2.6</v>
      </c>
      <c r="F283" s="219"/>
      <c r="G283" s="219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175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49"/>
      <c r="D284" s="234"/>
      <c r="E284" s="234"/>
      <c r="F284" s="234"/>
      <c r="G284" s="234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154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27">
        <v>52</v>
      </c>
      <c r="B285" s="228" t="s">
        <v>428</v>
      </c>
      <c r="C285" s="238" t="s">
        <v>429</v>
      </c>
      <c r="D285" s="229" t="s">
        <v>232</v>
      </c>
      <c r="E285" s="230">
        <v>1.0349999999999999</v>
      </c>
      <c r="F285" s="231"/>
      <c r="G285" s="232">
        <f>ROUND(E285*F285,2)</f>
        <v>0</v>
      </c>
      <c r="H285" s="231"/>
      <c r="I285" s="232">
        <f>ROUND(E285*H285,2)</f>
        <v>0</v>
      </c>
      <c r="J285" s="231"/>
      <c r="K285" s="232">
        <f>ROUND(E285*J285,2)</f>
        <v>0</v>
      </c>
      <c r="L285" s="232">
        <v>21</v>
      </c>
      <c r="M285" s="232">
        <f>G285*(1+L285/100)</f>
        <v>0</v>
      </c>
      <c r="N285" s="232">
        <v>2.1900000000000001E-3</v>
      </c>
      <c r="O285" s="232">
        <f>ROUND(E285*N285,2)</f>
        <v>0</v>
      </c>
      <c r="P285" s="232">
        <v>0.01</v>
      </c>
      <c r="Q285" s="232">
        <f>ROUND(E285*P285,2)</f>
        <v>0.01</v>
      </c>
      <c r="R285" s="232" t="s">
        <v>380</v>
      </c>
      <c r="S285" s="232" t="s">
        <v>150</v>
      </c>
      <c r="T285" s="233" t="s">
        <v>150</v>
      </c>
      <c r="U285" s="219">
        <v>0.52</v>
      </c>
      <c r="V285" s="219">
        <f>ROUND(E285*U285,2)</f>
        <v>0.54</v>
      </c>
      <c r="W285" s="219"/>
      <c r="X285" s="219" t="s">
        <v>170</v>
      </c>
      <c r="Y285" s="210"/>
      <c r="Z285" s="210"/>
      <c r="AA285" s="210"/>
      <c r="AB285" s="210"/>
      <c r="AC285" s="210"/>
      <c r="AD285" s="210"/>
      <c r="AE285" s="210"/>
      <c r="AF285" s="210"/>
      <c r="AG285" s="210" t="s">
        <v>171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48" t="s">
        <v>430</v>
      </c>
      <c r="D286" s="243"/>
      <c r="E286" s="244">
        <v>0.22500000000000001</v>
      </c>
      <c r="F286" s="219"/>
      <c r="G286" s="219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175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48" t="s">
        <v>431</v>
      </c>
      <c r="D287" s="243"/>
      <c r="E287" s="244">
        <v>0.81</v>
      </c>
      <c r="F287" s="219"/>
      <c r="G287" s="219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175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49"/>
      <c r="D288" s="234"/>
      <c r="E288" s="234"/>
      <c r="F288" s="234"/>
      <c r="G288" s="234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9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154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27">
        <v>53</v>
      </c>
      <c r="B289" s="228" t="s">
        <v>432</v>
      </c>
      <c r="C289" s="238" t="s">
        <v>433</v>
      </c>
      <c r="D289" s="229" t="s">
        <v>232</v>
      </c>
      <c r="E289" s="230">
        <v>4.4904000000000002</v>
      </c>
      <c r="F289" s="231"/>
      <c r="G289" s="232">
        <f>ROUND(E289*F289,2)</f>
        <v>0</v>
      </c>
      <c r="H289" s="231"/>
      <c r="I289" s="232">
        <f>ROUND(E289*H289,2)</f>
        <v>0</v>
      </c>
      <c r="J289" s="231"/>
      <c r="K289" s="232">
        <f>ROUND(E289*J289,2)</f>
        <v>0</v>
      </c>
      <c r="L289" s="232">
        <v>21</v>
      </c>
      <c r="M289" s="232">
        <f>G289*(1+L289/100)</f>
        <v>0</v>
      </c>
      <c r="N289" s="232">
        <v>9.2000000000000003E-4</v>
      </c>
      <c r="O289" s="232">
        <f>ROUND(E289*N289,2)</f>
        <v>0</v>
      </c>
      <c r="P289" s="232">
        <v>0.04</v>
      </c>
      <c r="Q289" s="232">
        <f>ROUND(E289*P289,2)</f>
        <v>0.18</v>
      </c>
      <c r="R289" s="232" t="s">
        <v>380</v>
      </c>
      <c r="S289" s="232" t="s">
        <v>150</v>
      </c>
      <c r="T289" s="233" t="s">
        <v>150</v>
      </c>
      <c r="U289" s="219">
        <v>0.37</v>
      </c>
      <c r="V289" s="219">
        <f>ROUND(E289*U289,2)</f>
        <v>1.66</v>
      </c>
      <c r="W289" s="219"/>
      <c r="X289" s="219" t="s">
        <v>170</v>
      </c>
      <c r="Y289" s="210"/>
      <c r="Z289" s="210"/>
      <c r="AA289" s="210"/>
      <c r="AB289" s="210"/>
      <c r="AC289" s="210"/>
      <c r="AD289" s="210"/>
      <c r="AE289" s="210"/>
      <c r="AF289" s="210"/>
      <c r="AG289" s="210" t="s">
        <v>171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48" t="s">
        <v>434</v>
      </c>
      <c r="D290" s="243"/>
      <c r="E290" s="244">
        <v>2.9904000000000002</v>
      </c>
      <c r="F290" s="219"/>
      <c r="G290" s="219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9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175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48" t="s">
        <v>435</v>
      </c>
      <c r="D291" s="243"/>
      <c r="E291" s="244">
        <v>1.5</v>
      </c>
      <c r="F291" s="219"/>
      <c r="G291" s="219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9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175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49"/>
      <c r="D292" s="234"/>
      <c r="E292" s="234"/>
      <c r="F292" s="234"/>
      <c r="G292" s="234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9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154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27">
        <v>54</v>
      </c>
      <c r="B293" s="228" t="s">
        <v>436</v>
      </c>
      <c r="C293" s="238" t="s">
        <v>437</v>
      </c>
      <c r="D293" s="229" t="s">
        <v>232</v>
      </c>
      <c r="E293" s="230">
        <v>12.765000000000001</v>
      </c>
      <c r="F293" s="231"/>
      <c r="G293" s="232">
        <f>ROUND(E293*F293,2)</f>
        <v>0</v>
      </c>
      <c r="H293" s="231"/>
      <c r="I293" s="232">
        <f>ROUND(E293*H293,2)</f>
        <v>0</v>
      </c>
      <c r="J293" s="231"/>
      <c r="K293" s="232">
        <f>ROUND(E293*J293,2)</f>
        <v>0</v>
      </c>
      <c r="L293" s="232">
        <v>21</v>
      </c>
      <c r="M293" s="232">
        <f>G293*(1+L293/100)</f>
        <v>0</v>
      </c>
      <c r="N293" s="232">
        <v>8.1999999999999998E-4</v>
      </c>
      <c r="O293" s="232">
        <f>ROUND(E293*N293,2)</f>
        <v>0.01</v>
      </c>
      <c r="P293" s="232">
        <v>5.5E-2</v>
      </c>
      <c r="Q293" s="232">
        <f>ROUND(E293*P293,2)</f>
        <v>0.7</v>
      </c>
      <c r="R293" s="232" t="s">
        <v>380</v>
      </c>
      <c r="S293" s="232" t="s">
        <v>150</v>
      </c>
      <c r="T293" s="233" t="s">
        <v>150</v>
      </c>
      <c r="U293" s="219">
        <v>0.32</v>
      </c>
      <c r="V293" s="219">
        <f>ROUND(E293*U293,2)</f>
        <v>4.08</v>
      </c>
      <c r="W293" s="219"/>
      <c r="X293" s="219" t="s">
        <v>170</v>
      </c>
      <c r="Y293" s="210"/>
      <c r="Z293" s="210"/>
      <c r="AA293" s="210"/>
      <c r="AB293" s="210"/>
      <c r="AC293" s="210"/>
      <c r="AD293" s="210"/>
      <c r="AE293" s="210"/>
      <c r="AF293" s="210"/>
      <c r="AG293" s="210" t="s">
        <v>171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17"/>
      <c r="B294" s="218"/>
      <c r="C294" s="248" t="s">
        <v>438</v>
      </c>
      <c r="D294" s="243"/>
      <c r="E294" s="244">
        <v>12.765000000000001</v>
      </c>
      <c r="F294" s="219"/>
      <c r="G294" s="219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9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175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17"/>
      <c r="B295" s="218"/>
      <c r="C295" s="249"/>
      <c r="D295" s="234"/>
      <c r="E295" s="234"/>
      <c r="F295" s="234"/>
      <c r="G295" s="234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154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27">
        <v>55</v>
      </c>
      <c r="B296" s="228" t="s">
        <v>439</v>
      </c>
      <c r="C296" s="238" t="s">
        <v>440</v>
      </c>
      <c r="D296" s="229" t="s">
        <v>168</v>
      </c>
      <c r="E296" s="230">
        <v>1.05</v>
      </c>
      <c r="F296" s="231"/>
      <c r="G296" s="232">
        <f>ROUND(E296*F296,2)</f>
        <v>0</v>
      </c>
      <c r="H296" s="231"/>
      <c r="I296" s="232">
        <f>ROUND(E296*H296,2)</f>
        <v>0</v>
      </c>
      <c r="J296" s="231"/>
      <c r="K296" s="232">
        <f>ROUND(E296*J296,2)</f>
        <v>0</v>
      </c>
      <c r="L296" s="232">
        <v>21</v>
      </c>
      <c r="M296" s="232">
        <f>G296*(1+L296/100)</f>
        <v>0</v>
      </c>
      <c r="N296" s="232">
        <v>0</v>
      </c>
      <c r="O296" s="232">
        <f>ROUND(E296*N296,2)</f>
        <v>0</v>
      </c>
      <c r="P296" s="232">
        <v>0.12266000000000001</v>
      </c>
      <c r="Q296" s="232">
        <f>ROUND(E296*P296,2)</f>
        <v>0.13</v>
      </c>
      <c r="R296" s="232" t="s">
        <v>380</v>
      </c>
      <c r="S296" s="232" t="s">
        <v>150</v>
      </c>
      <c r="T296" s="233" t="s">
        <v>150</v>
      </c>
      <c r="U296" s="219">
        <v>7.1</v>
      </c>
      <c r="V296" s="219">
        <f>ROUND(E296*U296,2)</f>
        <v>7.46</v>
      </c>
      <c r="W296" s="219"/>
      <c r="X296" s="219" t="s">
        <v>170</v>
      </c>
      <c r="Y296" s="210"/>
      <c r="Z296" s="210"/>
      <c r="AA296" s="210"/>
      <c r="AB296" s="210"/>
      <c r="AC296" s="210"/>
      <c r="AD296" s="210"/>
      <c r="AE296" s="210"/>
      <c r="AF296" s="210"/>
      <c r="AG296" s="210" t="s">
        <v>171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17"/>
      <c r="B297" s="218"/>
      <c r="C297" s="248" t="s">
        <v>441</v>
      </c>
      <c r="D297" s="243"/>
      <c r="E297" s="244">
        <v>1.05</v>
      </c>
      <c r="F297" s="219"/>
      <c r="G297" s="219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9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175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/>
      <c r="B298" s="218"/>
      <c r="C298" s="249"/>
      <c r="D298" s="234"/>
      <c r="E298" s="234"/>
      <c r="F298" s="234"/>
      <c r="G298" s="234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9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154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27">
        <v>56</v>
      </c>
      <c r="B299" s="228" t="s">
        <v>442</v>
      </c>
      <c r="C299" s="238" t="s">
        <v>443</v>
      </c>
      <c r="D299" s="229" t="s">
        <v>168</v>
      </c>
      <c r="E299" s="230">
        <v>3.16</v>
      </c>
      <c r="F299" s="231"/>
      <c r="G299" s="232">
        <f>ROUND(E299*F299,2)</f>
        <v>0</v>
      </c>
      <c r="H299" s="231"/>
      <c r="I299" s="232">
        <f>ROUND(E299*H299,2)</f>
        <v>0</v>
      </c>
      <c r="J299" s="231"/>
      <c r="K299" s="232">
        <f>ROUND(E299*J299,2)</f>
        <v>0</v>
      </c>
      <c r="L299" s="232">
        <v>21</v>
      </c>
      <c r="M299" s="232">
        <f>G299*(1+L299/100)</f>
        <v>0</v>
      </c>
      <c r="N299" s="232">
        <v>0</v>
      </c>
      <c r="O299" s="232">
        <f>ROUND(E299*N299,2)</f>
        <v>0</v>
      </c>
      <c r="P299" s="232">
        <v>4.6000000000000001E-4</v>
      </c>
      <c r="Q299" s="232">
        <f>ROUND(E299*P299,2)</f>
        <v>0</v>
      </c>
      <c r="R299" s="232" t="s">
        <v>380</v>
      </c>
      <c r="S299" s="232" t="s">
        <v>150</v>
      </c>
      <c r="T299" s="233" t="s">
        <v>150</v>
      </c>
      <c r="U299" s="219">
        <v>2.5</v>
      </c>
      <c r="V299" s="219">
        <f>ROUND(E299*U299,2)</f>
        <v>7.9</v>
      </c>
      <c r="W299" s="219"/>
      <c r="X299" s="219" t="s">
        <v>170</v>
      </c>
      <c r="Y299" s="210"/>
      <c r="Z299" s="210"/>
      <c r="AA299" s="210"/>
      <c r="AB299" s="210"/>
      <c r="AC299" s="210"/>
      <c r="AD299" s="210"/>
      <c r="AE299" s="210"/>
      <c r="AF299" s="210"/>
      <c r="AG299" s="210" t="s">
        <v>171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17"/>
      <c r="B300" s="218"/>
      <c r="C300" s="248" t="s">
        <v>444</v>
      </c>
      <c r="D300" s="243"/>
      <c r="E300" s="244">
        <v>3.16</v>
      </c>
      <c r="F300" s="219"/>
      <c r="G300" s="219"/>
      <c r="H300" s="219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  <c r="T300" s="219"/>
      <c r="U300" s="219"/>
      <c r="V300" s="219"/>
      <c r="W300" s="219"/>
      <c r="X300" s="219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175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17"/>
      <c r="B301" s="218"/>
      <c r="C301" s="249"/>
      <c r="D301" s="234"/>
      <c r="E301" s="234"/>
      <c r="F301" s="234"/>
      <c r="G301" s="234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154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27">
        <v>57</v>
      </c>
      <c r="B302" s="228" t="s">
        <v>445</v>
      </c>
      <c r="C302" s="238" t="s">
        <v>446</v>
      </c>
      <c r="D302" s="229" t="s">
        <v>168</v>
      </c>
      <c r="E302" s="230">
        <v>3.16</v>
      </c>
      <c r="F302" s="231"/>
      <c r="G302" s="232">
        <f>ROUND(E302*F302,2)</f>
        <v>0</v>
      </c>
      <c r="H302" s="231"/>
      <c r="I302" s="232">
        <f>ROUND(E302*H302,2)</f>
        <v>0</v>
      </c>
      <c r="J302" s="231"/>
      <c r="K302" s="232">
        <f>ROUND(E302*J302,2)</f>
        <v>0</v>
      </c>
      <c r="L302" s="232">
        <v>21</v>
      </c>
      <c r="M302" s="232">
        <f>G302*(1+L302/100)</f>
        <v>0</v>
      </c>
      <c r="N302" s="232">
        <v>0</v>
      </c>
      <c r="O302" s="232">
        <f>ROUND(E302*N302,2)</f>
        <v>0</v>
      </c>
      <c r="P302" s="232">
        <v>4.6000000000000001E-4</v>
      </c>
      <c r="Q302" s="232">
        <f>ROUND(E302*P302,2)</f>
        <v>0</v>
      </c>
      <c r="R302" s="232" t="s">
        <v>380</v>
      </c>
      <c r="S302" s="232" t="s">
        <v>150</v>
      </c>
      <c r="T302" s="233" t="s">
        <v>150</v>
      </c>
      <c r="U302" s="219">
        <v>3</v>
      </c>
      <c r="V302" s="219">
        <f>ROUND(E302*U302,2)</f>
        <v>9.48</v>
      </c>
      <c r="W302" s="219"/>
      <c r="X302" s="219" t="s">
        <v>170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171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17"/>
      <c r="B303" s="218"/>
      <c r="C303" s="248" t="s">
        <v>444</v>
      </c>
      <c r="D303" s="243"/>
      <c r="E303" s="244">
        <v>3.16</v>
      </c>
      <c r="F303" s="219"/>
      <c r="G303" s="219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175</v>
      </c>
      <c r="AH303" s="210">
        <v>0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17"/>
      <c r="B304" s="218"/>
      <c r="C304" s="249"/>
      <c r="D304" s="234"/>
      <c r="E304" s="234"/>
      <c r="F304" s="234"/>
      <c r="G304" s="234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9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154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ht="33.75" outlineLevel="1" x14ac:dyDescent="0.2">
      <c r="A305" s="227">
        <v>58</v>
      </c>
      <c r="B305" s="228" t="s">
        <v>447</v>
      </c>
      <c r="C305" s="238" t="s">
        <v>448</v>
      </c>
      <c r="D305" s="229" t="s">
        <v>232</v>
      </c>
      <c r="E305" s="230">
        <v>0.4</v>
      </c>
      <c r="F305" s="231"/>
      <c r="G305" s="232">
        <f>ROUND(E305*F305,2)</f>
        <v>0</v>
      </c>
      <c r="H305" s="231"/>
      <c r="I305" s="232">
        <f>ROUND(E305*H305,2)</f>
        <v>0</v>
      </c>
      <c r="J305" s="231"/>
      <c r="K305" s="232">
        <f>ROUND(E305*J305,2)</f>
        <v>0</v>
      </c>
      <c r="L305" s="232">
        <v>21</v>
      </c>
      <c r="M305" s="232">
        <f>G305*(1+L305/100)</f>
        <v>0</v>
      </c>
      <c r="N305" s="232">
        <v>1.65E-3</v>
      </c>
      <c r="O305" s="232">
        <f>ROUND(E305*N305,2)</f>
        <v>0</v>
      </c>
      <c r="P305" s="232">
        <v>0.187</v>
      </c>
      <c r="Q305" s="232">
        <f>ROUND(E305*P305,2)</f>
        <v>7.0000000000000007E-2</v>
      </c>
      <c r="R305" s="232" t="s">
        <v>380</v>
      </c>
      <c r="S305" s="232" t="s">
        <v>150</v>
      </c>
      <c r="T305" s="233" t="s">
        <v>150</v>
      </c>
      <c r="U305" s="219">
        <v>0.48</v>
      </c>
      <c r="V305" s="219">
        <f>ROUND(E305*U305,2)</f>
        <v>0.19</v>
      </c>
      <c r="W305" s="219"/>
      <c r="X305" s="219" t="s">
        <v>170</v>
      </c>
      <c r="Y305" s="210"/>
      <c r="Z305" s="210"/>
      <c r="AA305" s="210"/>
      <c r="AB305" s="210"/>
      <c r="AC305" s="210"/>
      <c r="AD305" s="210"/>
      <c r="AE305" s="210"/>
      <c r="AF305" s="210"/>
      <c r="AG305" s="210" t="s">
        <v>171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17"/>
      <c r="B306" s="218"/>
      <c r="C306" s="247" t="s">
        <v>449</v>
      </c>
      <c r="D306" s="246"/>
      <c r="E306" s="246"/>
      <c r="F306" s="246"/>
      <c r="G306" s="246"/>
      <c r="H306" s="219"/>
      <c r="I306" s="219"/>
      <c r="J306" s="219"/>
      <c r="K306" s="219"/>
      <c r="L306" s="219"/>
      <c r="M306" s="219"/>
      <c r="N306" s="219"/>
      <c r="O306" s="219"/>
      <c r="P306" s="219"/>
      <c r="Q306" s="219"/>
      <c r="R306" s="219"/>
      <c r="S306" s="219"/>
      <c r="T306" s="219"/>
      <c r="U306" s="219"/>
      <c r="V306" s="219"/>
      <c r="W306" s="219"/>
      <c r="X306" s="219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173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17"/>
      <c r="B307" s="218"/>
      <c r="C307" s="248" t="s">
        <v>450</v>
      </c>
      <c r="D307" s="243"/>
      <c r="E307" s="244">
        <v>0.4</v>
      </c>
      <c r="F307" s="219"/>
      <c r="G307" s="219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175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17"/>
      <c r="B308" s="218"/>
      <c r="C308" s="249"/>
      <c r="D308" s="234"/>
      <c r="E308" s="234"/>
      <c r="F308" s="234"/>
      <c r="G308" s="234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9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154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ht="33.75" outlineLevel="1" x14ac:dyDescent="0.2">
      <c r="A309" s="227">
        <v>59</v>
      </c>
      <c r="B309" s="228" t="s">
        <v>451</v>
      </c>
      <c r="C309" s="238" t="s">
        <v>452</v>
      </c>
      <c r="D309" s="229" t="s">
        <v>178</v>
      </c>
      <c r="E309" s="230">
        <v>0.26324999999999998</v>
      </c>
      <c r="F309" s="231"/>
      <c r="G309" s="232">
        <f>ROUND(E309*F309,2)</f>
        <v>0</v>
      </c>
      <c r="H309" s="231"/>
      <c r="I309" s="232">
        <f>ROUND(E309*H309,2)</f>
        <v>0</v>
      </c>
      <c r="J309" s="231"/>
      <c r="K309" s="232">
        <f>ROUND(E309*J309,2)</f>
        <v>0</v>
      </c>
      <c r="L309" s="232">
        <v>21</v>
      </c>
      <c r="M309" s="232">
        <f>G309*(1+L309/100)</f>
        <v>0</v>
      </c>
      <c r="N309" s="232">
        <v>1.82E-3</v>
      </c>
      <c r="O309" s="232">
        <f>ROUND(E309*N309,2)</f>
        <v>0</v>
      </c>
      <c r="P309" s="232">
        <v>1.8</v>
      </c>
      <c r="Q309" s="232">
        <f>ROUND(E309*P309,2)</f>
        <v>0.47</v>
      </c>
      <c r="R309" s="232" t="s">
        <v>380</v>
      </c>
      <c r="S309" s="232" t="s">
        <v>150</v>
      </c>
      <c r="T309" s="233" t="s">
        <v>150</v>
      </c>
      <c r="U309" s="219">
        <v>5.8</v>
      </c>
      <c r="V309" s="219">
        <f>ROUND(E309*U309,2)</f>
        <v>1.53</v>
      </c>
      <c r="W309" s="219"/>
      <c r="X309" s="219" t="s">
        <v>170</v>
      </c>
      <c r="Y309" s="210"/>
      <c r="Z309" s="210"/>
      <c r="AA309" s="210"/>
      <c r="AB309" s="210"/>
      <c r="AC309" s="210"/>
      <c r="AD309" s="210"/>
      <c r="AE309" s="210"/>
      <c r="AF309" s="210"/>
      <c r="AG309" s="210" t="s">
        <v>171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17"/>
      <c r="B310" s="218"/>
      <c r="C310" s="247" t="s">
        <v>449</v>
      </c>
      <c r="D310" s="246"/>
      <c r="E310" s="246"/>
      <c r="F310" s="246"/>
      <c r="G310" s="246"/>
      <c r="H310" s="219"/>
      <c r="I310" s="219"/>
      <c r="J310" s="219"/>
      <c r="K310" s="219"/>
      <c r="L310" s="219"/>
      <c r="M310" s="219"/>
      <c r="N310" s="219"/>
      <c r="O310" s="219"/>
      <c r="P310" s="219"/>
      <c r="Q310" s="219"/>
      <c r="R310" s="219"/>
      <c r="S310" s="219"/>
      <c r="T310" s="219"/>
      <c r="U310" s="219"/>
      <c r="V310" s="219"/>
      <c r="W310" s="219"/>
      <c r="X310" s="219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173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17"/>
      <c r="B311" s="218"/>
      <c r="C311" s="248" t="s">
        <v>453</v>
      </c>
      <c r="D311" s="243"/>
      <c r="E311" s="244">
        <v>0.26324999999999998</v>
      </c>
      <c r="F311" s="219"/>
      <c r="G311" s="219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175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17"/>
      <c r="B312" s="218"/>
      <c r="C312" s="249"/>
      <c r="D312" s="234"/>
      <c r="E312" s="234"/>
      <c r="F312" s="234"/>
      <c r="G312" s="234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9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154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ht="33.75" outlineLevel="1" x14ac:dyDescent="0.2">
      <c r="A313" s="227">
        <v>60</v>
      </c>
      <c r="B313" s="228" t="s">
        <v>454</v>
      </c>
      <c r="C313" s="238" t="s">
        <v>455</v>
      </c>
      <c r="D313" s="229" t="s">
        <v>178</v>
      </c>
      <c r="E313" s="230">
        <v>1.34568</v>
      </c>
      <c r="F313" s="231"/>
      <c r="G313" s="232">
        <f>ROUND(E313*F313,2)</f>
        <v>0</v>
      </c>
      <c r="H313" s="231"/>
      <c r="I313" s="232">
        <f>ROUND(E313*H313,2)</f>
        <v>0</v>
      </c>
      <c r="J313" s="231"/>
      <c r="K313" s="232">
        <f>ROUND(E313*J313,2)</f>
        <v>0</v>
      </c>
      <c r="L313" s="232">
        <v>21</v>
      </c>
      <c r="M313" s="232">
        <f>G313*(1+L313/100)</f>
        <v>0</v>
      </c>
      <c r="N313" s="232">
        <v>1.82E-3</v>
      </c>
      <c r="O313" s="232">
        <f>ROUND(E313*N313,2)</f>
        <v>0</v>
      </c>
      <c r="P313" s="232">
        <v>1.8</v>
      </c>
      <c r="Q313" s="232">
        <f>ROUND(E313*P313,2)</f>
        <v>2.42</v>
      </c>
      <c r="R313" s="232" t="s">
        <v>380</v>
      </c>
      <c r="S313" s="232" t="s">
        <v>150</v>
      </c>
      <c r="T313" s="233" t="s">
        <v>150</v>
      </c>
      <c r="U313" s="219">
        <v>3.61</v>
      </c>
      <c r="V313" s="219">
        <f>ROUND(E313*U313,2)</f>
        <v>4.8600000000000003</v>
      </c>
      <c r="W313" s="219"/>
      <c r="X313" s="219" t="s">
        <v>170</v>
      </c>
      <c r="Y313" s="210"/>
      <c r="Z313" s="210"/>
      <c r="AA313" s="210"/>
      <c r="AB313" s="210"/>
      <c r="AC313" s="210"/>
      <c r="AD313" s="210"/>
      <c r="AE313" s="210"/>
      <c r="AF313" s="210"/>
      <c r="AG313" s="210" t="s">
        <v>171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17"/>
      <c r="B314" s="218"/>
      <c r="C314" s="247" t="s">
        <v>449</v>
      </c>
      <c r="D314" s="246"/>
      <c r="E314" s="246"/>
      <c r="F314" s="246"/>
      <c r="G314" s="246"/>
      <c r="H314" s="219"/>
      <c r="I314" s="219"/>
      <c r="J314" s="219"/>
      <c r="K314" s="219"/>
      <c r="L314" s="219"/>
      <c r="M314" s="219"/>
      <c r="N314" s="219"/>
      <c r="O314" s="219"/>
      <c r="P314" s="219"/>
      <c r="Q314" s="219"/>
      <c r="R314" s="219"/>
      <c r="S314" s="219"/>
      <c r="T314" s="219"/>
      <c r="U314" s="219"/>
      <c r="V314" s="219"/>
      <c r="W314" s="219"/>
      <c r="X314" s="219"/>
      <c r="Y314" s="210"/>
      <c r="Z314" s="210"/>
      <c r="AA314" s="210"/>
      <c r="AB314" s="210"/>
      <c r="AC314" s="210"/>
      <c r="AD314" s="210"/>
      <c r="AE314" s="210"/>
      <c r="AF314" s="210"/>
      <c r="AG314" s="210" t="s">
        <v>173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48" t="s">
        <v>456</v>
      </c>
      <c r="D315" s="243"/>
      <c r="E315" s="244">
        <v>1.34568</v>
      </c>
      <c r="F315" s="219"/>
      <c r="G315" s="219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175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49"/>
      <c r="D316" s="234"/>
      <c r="E316" s="234"/>
      <c r="F316" s="234"/>
      <c r="G316" s="234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9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154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ht="22.5" outlineLevel="1" x14ac:dyDescent="0.2">
      <c r="A317" s="227">
        <v>61</v>
      </c>
      <c r="B317" s="228" t="s">
        <v>457</v>
      </c>
      <c r="C317" s="238" t="s">
        <v>458</v>
      </c>
      <c r="D317" s="229" t="s">
        <v>204</v>
      </c>
      <c r="E317" s="230">
        <v>2</v>
      </c>
      <c r="F317" s="231"/>
      <c r="G317" s="232">
        <f>ROUND(E317*F317,2)</f>
        <v>0</v>
      </c>
      <c r="H317" s="231"/>
      <c r="I317" s="232">
        <f>ROUND(E317*H317,2)</f>
        <v>0</v>
      </c>
      <c r="J317" s="231"/>
      <c r="K317" s="232">
        <f>ROUND(E317*J317,2)</f>
        <v>0</v>
      </c>
      <c r="L317" s="232">
        <v>21</v>
      </c>
      <c r="M317" s="232">
        <f>G317*(1+L317/100)</f>
        <v>0</v>
      </c>
      <c r="N317" s="232">
        <v>0</v>
      </c>
      <c r="O317" s="232">
        <f>ROUND(E317*N317,2)</f>
        <v>0</v>
      </c>
      <c r="P317" s="232">
        <v>7.4999999999999997E-2</v>
      </c>
      <c r="Q317" s="232">
        <f>ROUND(E317*P317,2)</f>
        <v>0.15</v>
      </c>
      <c r="R317" s="232" t="s">
        <v>380</v>
      </c>
      <c r="S317" s="232" t="s">
        <v>150</v>
      </c>
      <c r="T317" s="233" t="s">
        <v>150</v>
      </c>
      <c r="U317" s="219">
        <v>0.59</v>
      </c>
      <c r="V317" s="219">
        <f>ROUND(E317*U317,2)</f>
        <v>1.18</v>
      </c>
      <c r="W317" s="219"/>
      <c r="X317" s="219" t="s">
        <v>170</v>
      </c>
      <c r="Y317" s="210"/>
      <c r="Z317" s="210"/>
      <c r="AA317" s="210"/>
      <c r="AB317" s="210"/>
      <c r="AC317" s="210"/>
      <c r="AD317" s="210"/>
      <c r="AE317" s="210"/>
      <c r="AF317" s="210"/>
      <c r="AG317" s="210" t="s">
        <v>171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17"/>
      <c r="B318" s="218"/>
      <c r="C318" s="247" t="s">
        <v>459</v>
      </c>
      <c r="D318" s="246"/>
      <c r="E318" s="246"/>
      <c r="F318" s="246"/>
      <c r="G318" s="246"/>
      <c r="H318" s="219"/>
      <c r="I318" s="219"/>
      <c r="J318" s="219"/>
      <c r="K318" s="219"/>
      <c r="L318" s="219"/>
      <c r="M318" s="219"/>
      <c r="N318" s="219"/>
      <c r="O318" s="219"/>
      <c r="P318" s="219"/>
      <c r="Q318" s="219"/>
      <c r="R318" s="219"/>
      <c r="S318" s="219"/>
      <c r="T318" s="219"/>
      <c r="U318" s="219"/>
      <c r="V318" s="219"/>
      <c r="W318" s="219"/>
      <c r="X318" s="219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173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/>
      <c r="B319" s="218"/>
      <c r="C319" s="248" t="s">
        <v>460</v>
      </c>
      <c r="D319" s="243"/>
      <c r="E319" s="244">
        <v>2</v>
      </c>
      <c r="F319" s="219"/>
      <c r="G319" s="219"/>
      <c r="H319" s="219"/>
      <c r="I319" s="219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19"/>
      <c r="U319" s="219"/>
      <c r="V319" s="219"/>
      <c r="W319" s="219"/>
      <c r="X319" s="219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175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7"/>
      <c r="B320" s="218"/>
      <c r="C320" s="249"/>
      <c r="D320" s="234"/>
      <c r="E320" s="234"/>
      <c r="F320" s="234"/>
      <c r="G320" s="234"/>
      <c r="H320" s="219"/>
      <c r="I320" s="219"/>
      <c r="J320" s="219"/>
      <c r="K320" s="219"/>
      <c r="L320" s="219"/>
      <c r="M320" s="219"/>
      <c r="N320" s="219"/>
      <c r="O320" s="219"/>
      <c r="P320" s="219"/>
      <c r="Q320" s="219"/>
      <c r="R320" s="219"/>
      <c r="S320" s="219"/>
      <c r="T320" s="219"/>
      <c r="U320" s="219"/>
      <c r="V320" s="219"/>
      <c r="W320" s="219"/>
      <c r="X320" s="219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154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ht="22.5" outlineLevel="1" x14ac:dyDescent="0.2">
      <c r="A321" s="227">
        <v>62</v>
      </c>
      <c r="B321" s="228" t="s">
        <v>461</v>
      </c>
      <c r="C321" s="238" t="s">
        <v>462</v>
      </c>
      <c r="D321" s="229" t="s">
        <v>204</v>
      </c>
      <c r="E321" s="230">
        <v>4</v>
      </c>
      <c r="F321" s="231"/>
      <c r="G321" s="232">
        <f>ROUND(E321*F321,2)</f>
        <v>0</v>
      </c>
      <c r="H321" s="231"/>
      <c r="I321" s="232">
        <f>ROUND(E321*H321,2)</f>
        <v>0</v>
      </c>
      <c r="J321" s="231"/>
      <c r="K321" s="232">
        <f>ROUND(E321*J321,2)</f>
        <v>0</v>
      </c>
      <c r="L321" s="232">
        <v>21</v>
      </c>
      <c r="M321" s="232">
        <f>G321*(1+L321/100)</f>
        <v>0</v>
      </c>
      <c r="N321" s="232">
        <v>4.8999999999999998E-4</v>
      </c>
      <c r="O321" s="232">
        <f>ROUND(E321*N321,2)</f>
        <v>0</v>
      </c>
      <c r="P321" s="232">
        <v>1.4999999999999999E-2</v>
      </c>
      <c r="Q321" s="232">
        <f>ROUND(E321*P321,2)</f>
        <v>0.06</v>
      </c>
      <c r="R321" s="232" t="s">
        <v>380</v>
      </c>
      <c r="S321" s="232" t="s">
        <v>150</v>
      </c>
      <c r="T321" s="233" t="s">
        <v>150</v>
      </c>
      <c r="U321" s="219">
        <v>0.54</v>
      </c>
      <c r="V321" s="219">
        <f>ROUND(E321*U321,2)</f>
        <v>2.16</v>
      </c>
      <c r="W321" s="219"/>
      <c r="X321" s="219" t="s">
        <v>170</v>
      </c>
      <c r="Y321" s="210"/>
      <c r="Z321" s="210"/>
      <c r="AA321" s="210"/>
      <c r="AB321" s="210"/>
      <c r="AC321" s="210"/>
      <c r="AD321" s="210"/>
      <c r="AE321" s="210"/>
      <c r="AF321" s="210"/>
      <c r="AG321" s="210" t="s">
        <v>171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17"/>
      <c r="B322" s="218"/>
      <c r="C322" s="248" t="s">
        <v>463</v>
      </c>
      <c r="D322" s="243"/>
      <c r="E322" s="244">
        <v>2</v>
      </c>
      <c r="F322" s="219"/>
      <c r="G322" s="219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9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175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48" t="s">
        <v>464</v>
      </c>
      <c r="D323" s="243"/>
      <c r="E323" s="244">
        <v>2</v>
      </c>
      <c r="F323" s="219"/>
      <c r="G323" s="219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9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175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49"/>
      <c r="D324" s="234"/>
      <c r="E324" s="234"/>
      <c r="F324" s="234"/>
      <c r="G324" s="234"/>
      <c r="H324" s="219"/>
      <c r="I324" s="219"/>
      <c r="J324" s="219"/>
      <c r="K324" s="219"/>
      <c r="L324" s="219"/>
      <c r="M324" s="219"/>
      <c r="N324" s="219"/>
      <c r="O324" s="219"/>
      <c r="P324" s="219"/>
      <c r="Q324" s="219"/>
      <c r="R324" s="219"/>
      <c r="S324" s="219"/>
      <c r="T324" s="219"/>
      <c r="U324" s="219"/>
      <c r="V324" s="219"/>
      <c r="W324" s="219"/>
      <c r="X324" s="219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154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ht="22.5" outlineLevel="1" x14ac:dyDescent="0.2">
      <c r="A325" s="227">
        <v>63</v>
      </c>
      <c r="B325" s="228" t="s">
        <v>465</v>
      </c>
      <c r="C325" s="238" t="s">
        <v>466</v>
      </c>
      <c r="D325" s="229" t="s">
        <v>232</v>
      </c>
      <c r="E325" s="230">
        <v>58.888750000000002</v>
      </c>
      <c r="F325" s="231"/>
      <c r="G325" s="232">
        <f>ROUND(E325*F325,2)</f>
        <v>0</v>
      </c>
      <c r="H325" s="231"/>
      <c r="I325" s="232">
        <f>ROUND(E325*H325,2)</f>
        <v>0</v>
      </c>
      <c r="J325" s="231"/>
      <c r="K325" s="232">
        <f>ROUND(E325*J325,2)</f>
        <v>0</v>
      </c>
      <c r="L325" s="232">
        <v>21</v>
      </c>
      <c r="M325" s="232">
        <f>G325*(1+L325/100)</f>
        <v>0</v>
      </c>
      <c r="N325" s="232">
        <v>0</v>
      </c>
      <c r="O325" s="232">
        <f>ROUND(E325*N325,2)</f>
        <v>0</v>
      </c>
      <c r="P325" s="232">
        <v>0.05</v>
      </c>
      <c r="Q325" s="232">
        <f>ROUND(E325*P325,2)</f>
        <v>2.94</v>
      </c>
      <c r="R325" s="232" t="s">
        <v>380</v>
      </c>
      <c r="S325" s="232" t="s">
        <v>150</v>
      </c>
      <c r="T325" s="233" t="s">
        <v>150</v>
      </c>
      <c r="U325" s="219">
        <v>0.33</v>
      </c>
      <c r="V325" s="219">
        <f>ROUND(E325*U325,2)</f>
        <v>19.43</v>
      </c>
      <c r="W325" s="219"/>
      <c r="X325" s="219" t="s">
        <v>170</v>
      </c>
      <c r="Y325" s="210"/>
      <c r="Z325" s="210"/>
      <c r="AA325" s="210"/>
      <c r="AB325" s="210"/>
      <c r="AC325" s="210"/>
      <c r="AD325" s="210"/>
      <c r="AE325" s="210"/>
      <c r="AF325" s="210"/>
      <c r="AG325" s="210" t="s">
        <v>171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17"/>
      <c r="B326" s="218"/>
      <c r="C326" s="248" t="s">
        <v>394</v>
      </c>
      <c r="D326" s="243"/>
      <c r="E326" s="244"/>
      <c r="F326" s="219"/>
      <c r="G326" s="219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9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175</v>
      </c>
      <c r="AH326" s="210">
        <v>0</v>
      </c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17"/>
      <c r="B327" s="218"/>
      <c r="C327" s="248" t="s">
        <v>467</v>
      </c>
      <c r="D327" s="243"/>
      <c r="E327" s="244">
        <v>16.579999999999998</v>
      </c>
      <c r="F327" s="219"/>
      <c r="G327" s="219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175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17"/>
      <c r="B328" s="218"/>
      <c r="C328" s="248" t="s">
        <v>468</v>
      </c>
      <c r="D328" s="243"/>
      <c r="E328" s="244">
        <v>8.99</v>
      </c>
      <c r="F328" s="219"/>
      <c r="G328" s="219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9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175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2">
      <c r="A329" s="217"/>
      <c r="B329" s="218"/>
      <c r="C329" s="248" t="s">
        <v>469</v>
      </c>
      <c r="D329" s="243"/>
      <c r="E329" s="244">
        <v>6.39</v>
      </c>
      <c r="F329" s="219"/>
      <c r="G329" s="219"/>
      <c r="H329" s="219"/>
      <c r="I329" s="219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19"/>
      <c r="X329" s="219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175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17"/>
      <c r="B330" s="218"/>
      <c r="C330" s="248" t="s">
        <v>470</v>
      </c>
      <c r="D330" s="243"/>
      <c r="E330" s="244">
        <v>1.26</v>
      </c>
      <c r="F330" s="219"/>
      <c r="G330" s="219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9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175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48" t="s">
        <v>399</v>
      </c>
      <c r="D331" s="243"/>
      <c r="E331" s="244"/>
      <c r="F331" s="219"/>
      <c r="G331" s="219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175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17"/>
      <c r="B332" s="218"/>
      <c r="C332" s="248" t="s">
        <v>471</v>
      </c>
      <c r="D332" s="243"/>
      <c r="E332" s="244">
        <v>14.07</v>
      </c>
      <c r="F332" s="219"/>
      <c r="G332" s="219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9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175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17"/>
      <c r="B333" s="218"/>
      <c r="C333" s="248" t="s">
        <v>472</v>
      </c>
      <c r="D333" s="243"/>
      <c r="E333" s="244"/>
      <c r="F333" s="219"/>
      <c r="G333" s="219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175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17"/>
      <c r="B334" s="218"/>
      <c r="C334" s="248" t="s">
        <v>473</v>
      </c>
      <c r="D334" s="243"/>
      <c r="E334" s="244">
        <v>2.6324999999999998</v>
      </c>
      <c r="F334" s="219"/>
      <c r="G334" s="219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175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17"/>
      <c r="B335" s="218"/>
      <c r="C335" s="248" t="s">
        <v>474</v>
      </c>
      <c r="D335" s="243"/>
      <c r="E335" s="244">
        <v>8.9662500000000005</v>
      </c>
      <c r="F335" s="219"/>
      <c r="G335" s="219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9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175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17"/>
      <c r="B336" s="218"/>
      <c r="C336" s="249"/>
      <c r="D336" s="234"/>
      <c r="E336" s="234"/>
      <c r="F336" s="234"/>
      <c r="G336" s="234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9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154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ht="22.5" outlineLevel="1" x14ac:dyDescent="0.2">
      <c r="A337" s="227">
        <v>64</v>
      </c>
      <c r="B337" s="228" t="s">
        <v>475</v>
      </c>
      <c r="C337" s="238" t="s">
        <v>476</v>
      </c>
      <c r="D337" s="229" t="s">
        <v>232</v>
      </c>
      <c r="E337" s="230">
        <v>175.10615000000001</v>
      </c>
      <c r="F337" s="231"/>
      <c r="G337" s="232">
        <f>ROUND(E337*F337,2)</f>
        <v>0</v>
      </c>
      <c r="H337" s="231"/>
      <c r="I337" s="232">
        <f>ROUND(E337*H337,2)</f>
        <v>0</v>
      </c>
      <c r="J337" s="231"/>
      <c r="K337" s="232">
        <f>ROUND(E337*J337,2)</f>
        <v>0</v>
      </c>
      <c r="L337" s="232">
        <v>21</v>
      </c>
      <c r="M337" s="232">
        <f>G337*(1+L337/100)</f>
        <v>0</v>
      </c>
      <c r="N337" s="232">
        <v>0</v>
      </c>
      <c r="O337" s="232">
        <f>ROUND(E337*N337,2)</f>
        <v>0</v>
      </c>
      <c r="P337" s="232">
        <v>4.5999999999999999E-2</v>
      </c>
      <c r="Q337" s="232">
        <f>ROUND(E337*P337,2)</f>
        <v>8.0500000000000007</v>
      </c>
      <c r="R337" s="232" t="s">
        <v>380</v>
      </c>
      <c r="S337" s="232" t="s">
        <v>150</v>
      </c>
      <c r="T337" s="233" t="s">
        <v>150</v>
      </c>
      <c r="U337" s="219">
        <v>0.26</v>
      </c>
      <c r="V337" s="219">
        <f>ROUND(E337*U337,2)</f>
        <v>45.53</v>
      </c>
      <c r="W337" s="219"/>
      <c r="X337" s="219" t="s">
        <v>170</v>
      </c>
      <c r="Y337" s="210"/>
      <c r="Z337" s="210"/>
      <c r="AA337" s="210"/>
      <c r="AB337" s="210"/>
      <c r="AC337" s="210"/>
      <c r="AD337" s="210"/>
      <c r="AE337" s="210"/>
      <c r="AF337" s="210"/>
      <c r="AG337" s="210" t="s">
        <v>171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17"/>
      <c r="B338" s="218"/>
      <c r="C338" s="248" t="s">
        <v>399</v>
      </c>
      <c r="D338" s="243"/>
      <c r="E338" s="244"/>
      <c r="F338" s="219"/>
      <c r="G338" s="219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9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175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17"/>
      <c r="B339" s="218"/>
      <c r="C339" s="248" t="s">
        <v>477</v>
      </c>
      <c r="D339" s="243"/>
      <c r="E339" s="244">
        <v>25.087499999999999</v>
      </c>
      <c r="F339" s="219"/>
      <c r="G339" s="219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9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175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outlineLevel="1" x14ac:dyDescent="0.2">
      <c r="A340" s="217"/>
      <c r="B340" s="218"/>
      <c r="C340" s="248" t="s">
        <v>478</v>
      </c>
      <c r="D340" s="243"/>
      <c r="E340" s="244">
        <v>2.93</v>
      </c>
      <c r="F340" s="219"/>
      <c r="G340" s="219"/>
      <c r="H340" s="219"/>
      <c r="I340" s="219"/>
      <c r="J340" s="219"/>
      <c r="K340" s="219"/>
      <c r="L340" s="219"/>
      <c r="M340" s="219"/>
      <c r="N340" s="219"/>
      <c r="O340" s="219"/>
      <c r="P340" s="219"/>
      <c r="Q340" s="219"/>
      <c r="R340" s="219"/>
      <c r="S340" s="219"/>
      <c r="T340" s="219"/>
      <c r="U340" s="219"/>
      <c r="V340" s="219"/>
      <c r="W340" s="219"/>
      <c r="X340" s="219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175</v>
      </c>
      <c r="AH340" s="210">
        <v>0</v>
      </c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17"/>
      <c r="B341" s="218"/>
      <c r="C341" s="248" t="s">
        <v>479</v>
      </c>
      <c r="D341" s="243"/>
      <c r="E341" s="244">
        <v>41.835000000000001</v>
      </c>
      <c r="F341" s="219"/>
      <c r="G341" s="219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175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48" t="s">
        <v>480</v>
      </c>
      <c r="D342" s="243"/>
      <c r="E342" s="244">
        <v>3.72</v>
      </c>
      <c r="F342" s="219"/>
      <c r="G342" s="219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9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175</v>
      </c>
      <c r="AH342" s="210">
        <v>0</v>
      </c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17"/>
      <c r="B343" s="218"/>
      <c r="C343" s="248" t="s">
        <v>394</v>
      </c>
      <c r="D343" s="243"/>
      <c r="E343" s="244"/>
      <c r="F343" s="219"/>
      <c r="G343" s="219"/>
      <c r="H343" s="219"/>
      <c r="I343" s="219"/>
      <c r="J343" s="219"/>
      <c r="K343" s="219"/>
      <c r="L343" s="219"/>
      <c r="M343" s="219"/>
      <c r="N343" s="219"/>
      <c r="O343" s="219"/>
      <c r="P343" s="219"/>
      <c r="Q343" s="219"/>
      <c r="R343" s="219"/>
      <c r="S343" s="219"/>
      <c r="T343" s="219"/>
      <c r="U343" s="219"/>
      <c r="V343" s="219"/>
      <c r="W343" s="219"/>
      <c r="X343" s="219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175</v>
      </c>
      <c r="AH343" s="210">
        <v>0</v>
      </c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ht="22.5" outlineLevel="1" x14ac:dyDescent="0.2">
      <c r="A344" s="217"/>
      <c r="B344" s="218"/>
      <c r="C344" s="248" t="s">
        <v>481</v>
      </c>
      <c r="D344" s="243"/>
      <c r="E344" s="244">
        <v>24.285</v>
      </c>
      <c r="F344" s="219"/>
      <c r="G344" s="219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9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175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17"/>
      <c r="B345" s="218"/>
      <c r="C345" s="248" t="s">
        <v>482</v>
      </c>
      <c r="D345" s="243"/>
      <c r="E345" s="244">
        <v>6.9569999999999999</v>
      </c>
      <c r="F345" s="219"/>
      <c r="G345" s="219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175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48" t="s">
        <v>483</v>
      </c>
      <c r="D346" s="243"/>
      <c r="E346" s="244">
        <v>47.707500000000003</v>
      </c>
      <c r="F346" s="219"/>
      <c r="G346" s="219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9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175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/>
      <c r="B347" s="218"/>
      <c r="C347" s="248" t="s">
        <v>484</v>
      </c>
      <c r="D347" s="243"/>
      <c r="E347" s="244">
        <v>1.6244000000000001</v>
      </c>
      <c r="F347" s="219"/>
      <c r="G347" s="219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9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175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48" t="s">
        <v>472</v>
      </c>
      <c r="D348" s="243"/>
      <c r="E348" s="244"/>
      <c r="F348" s="219"/>
      <c r="G348" s="219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9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175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17"/>
      <c r="B349" s="218"/>
      <c r="C349" s="248" t="s">
        <v>485</v>
      </c>
      <c r="D349" s="243"/>
      <c r="E349" s="244">
        <v>11.574999999999999</v>
      </c>
      <c r="F349" s="219"/>
      <c r="G349" s="219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175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2">
      <c r="A350" s="217"/>
      <c r="B350" s="218"/>
      <c r="C350" s="248" t="s">
        <v>486</v>
      </c>
      <c r="D350" s="243"/>
      <c r="E350" s="244">
        <v>29.074999999999999</v>
      </c>
      <c r="F350" s="219"/>
      <c r="G350" s="219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175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1" x14ac:dyDescent="0.2">
      <c r="A351" s="217"/>
      <c r="B351" s="218"/>
      <c r="C351" s="248" t="s">
        <v>487</v>
      </c>
      <c r="D351" s="243"/>
      <c r="E351" s="244">
        <v>-19.690249999999999</v>
      </c>
      <c r="F351" s="219"/>
      <c r="G351" s="219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9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175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49"/>
      <c r="D352" s="234"/>
      <c r="E352" s="234"/>
      <c r="F352" s="234"/>
      <c r="G352" s="234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154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ht="22.5" outlineLevel="1" x14ac:dyDescent="0.2">
      <c r="A353" s="227">
        <v>65</v>
      </c>
      <c r="B353" s="228" t="s">
        <v>488</v>
      </c>
      <c r="C353" s="238" t="s">
        <v>489</v>
      </c>
      <c r="D353" s="229" t="s">
        <v>232</v>
      </c>
      <c r="E353" s="230">
        <v>19.690249999999999</v>
      </c>
      <c r="F353" s="231"/>
      <c r="G353" s="232">
        <f>ROUND(E353*F353,2)</f>
        <v>0</v>
      </c>
      <c r="H353" s="231"/>
      <c r="I353" s="232">
        <f>ROUND(E353*H353,2)</f>
        <v>0</v>
      </c>
      <c r="J353" s="231"/>
      <c r="K353" s="232">
        <f>ROUND(E353*J353,2)</f>
        <v>0</v>
      </c>
      <c r="L353" s="232">
        <v>21</v>
      </c>
      <c r="M353" s="232">
        <f>G353*(1+L353/100)</f>
        <v>0</v>
      </c>
      <c r="N353" s="232">
        <v>0</v>
      </c>
      <c r="O353" s="232">
        <f>ROUND(E353*N353,2)</f>
        <v>0</v>
      </c>
      <c r="P353" s="232">
        <v>6.8000000000000005E-2</v>
      </c>
      <c r="Q353" s="232">
        <f>ROUND(E353*P353,2)</f>
        <v>1.34</v>
      </c>
      <c r="R353" s="232" t="s">
        <v>380</v>
      </c>
      <c r="S353" s="232" t="s">
        <v>150</v>
      </c>
      <c r="T353" s="233" t="s">
        <v>150</v>
      </c>
      <c r="U353" s="219">
        <v>0.48</v>
      </c>
      <c r="V353" s="219">
        <f>ROUND(E353*U353,2)</f>
        <v>9.4499999999999993</v>
      </c>
      <c r="W353" s="219"/>
      <c r="X353" s="219" t="s">
        <v>170</v>
      </c>
      <c r="Y353" s="210"/>
      <c r="Z353" s="210"/>
      <c r="AA353" s="210"/>
      <c r="AB353" s="210"/>
      <c r="AC353" s="210"/>
      <c r="AD353" s="210"/>
      <c r="AE353" s="210"/>
      <c r="AF353" s="210"/>
      <c r="AG353" s="210" t="s">
        <v>171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17"/>
      <c r="B354" s="218"/>
      <c r="C354" s="247" t="s">
        <v>490</v>
      </c>
      <c r="D354" s="246"/>
      <c r="E354" s="246"/>
      <c r="F354" s="246"/>
      <c r="G354" s="246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10"/>
      <c r="Z354" s="210"/>
      <c r="AA354" s="210"/>
      <c r="AB354" s="210"/>
      <c r="AC354" s="210"/>
      <c r="AD354" s="210"/>
      <c r="AE354" s="210"/>
      <c r="AF354" s="210"/>
      <c r="AG354" s="210" t="s">
        <v>173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17"/>
      <c r="B355" s="218"/>
      <c r="C355" s="248" t="s">
        <v>491</v>
      </c>
      <c r="D355" s="243"/>
      <c r="E355" s="244">
        <v>3.84375</v>
      </c>
      <c r="F355" s="219"/>
      <c r="G355" s="219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9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175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17"/>
      <c r="B356" s="218"/>
      <c r="C356" s="248" t="s">
        <v>492</v>
      </c>
      <c r="D356" s="243"/>
      <c r="E356" s="244">
        <v>4.3665000000000003</v>
      </c>
      <c r="F356" s="219"/>
      <c r="G356" s="219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9"/>
      <c r="Y356" s="210"/>
      <c r="Z356" s="210"/>
      <c r="AA356" s="210"/>
      <c r="AB356" s="210"/>
      <c r="AC356" s="210"/>
      <c r="AD356" s="210"/>
      <c r="AE356" s="210"/>
      <c r="AF356" s="210"/>
      <c r="AG356" s="210" t="s">
        <v>175</v>
      </c>
      <c r="AH356" s="210">
        <v>0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48" t="s">
        <v>493</v>
      </c>
      <c r="D357" s="243"/>
      <c r="E357" s="244">
        <v>3.649</v>
      </c>
      <c r="F357" s="219"/>
      <c r="G357" s="219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9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175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48" t="s">
        <v>494</v>
      </c>
      <c r="D358" s="243"/>
      <c r="E358" s="244">
        <v>3.0750000000000002</v>
      </c>
      <c r="F358" s="219"/>
      <c r="G358" s="219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175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17"/>
      <c r="B359" s="218"/>
      <c r="C359" s="248" t="s">
        <v>495</v>
      </c>
      <c r="D359" s="243"/>
      <c r="E359" s="244">
        <v>4.7560000000000002</v>
      </c>
      <c r="F359" s="219"/>
      <c r="G359" s="219"/>
      <c r="H359" s="219"/>
      <c r="I359" s="219"/>
      <c r="J359" s="219"/>
      <c r="K359" s="219"/>
      <c r="L359" s="219"/>
      <c r="M359" s="219"/>
      <c r="N359" s="219"/>
      <c r="O359" s="219"/>
      <c r="P359" s="219"/>
      <c r="Q359" s="219"/>
      <c r="R359" s="219"/>
      <c r="S359" s="219"/>
      <c r="T359" s="219"/>
      <c r="U359" s="219"/>
      <c r="V359" s="219"/>
      <c r="W359" s="219"/>
      <c r="X359" s="219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175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49"/>
      <c r="D360" s="234"/>
      <c r="E360" s="234"/>
      <c r="F360" s="234"/>
      <c r="G360" s="234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9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154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27">
        <v>66</v>
      </c>
      <c r="B361" s="228" t="s">
        <v>496</v>
      </c>
      <c r="C361" s="238" t="s">
        <v>497</v>
      </c>
      <c r="D361" s="229" t="s">
        <v>232</v>
      </c>
      <c r="E361" s="230">
        <v>40.422499999999999</v>
      </c>
      <c r="F361" s="231"/>
      <c r="G361" s="232">
        <f>ROUND(E361*F361,2)</f>
        <v>0</v>
      </c>
      <c r="H361" s="231"/>
      <c r="I361" s="232">
        <f>ROUND(E361*H361,2)</f>
        <v>0</v>
      </c>
      <c r="J361" s="231"/>
      <c r="K361" s="232">
        <f>ROUND(E361*J361,2)</f>
        <v>0</v>
      </c>
      <c r="L361" s="232">
        <v>21</v>
      </c>
      <c r="M361" s="232">
        <f>G361*(1+L361/100)</f>
        <v>0</v>
      </c>
      <c r="N361" s="232">
        <v>0</v>
      </c>
      <c r="O361" s="232">
        <f>ROUND(E361*N361,2)</f>
        <v>0</v>
      </c>
      <c r="P361" s="232">
        <v>5.0000000000000001E-3</v>
      </c>
      <c r="Q361" s="232">
        <f>ROUND(E361*P361,2)</f>
        <v>0.2</v>
      </c>
      <c r="R361" s="232" t="s">
        <v>498</v>
      </c>
      <c r="S361" s="232" t="s">
        <v>150</v>
      </c>
      <c r="T361" s="233" t="s">
        <v>150</v>
      </c>
      <c r="U361" s="219">
        <v>0.51</v>
      </c>
      <c r="V361" s="219">
        <f>ROUND(E361*U361,2)</f>
        <v>20.62</v>
      </c>
      <c r="W361" s="219"/>
      <c r="X361" s="219" t="s">
        <v>170</v>
      </c>
      <c r="Y361" s="210"/>
      <c r="Z361" s="210"/>
      <c r="AA361" s="210"/>
      <c r="AB361" s="210"/>
      <c r="AC361" s="210"/>
      <c r="AD361" s="210"/>
      <c r="AE361" s="210"/>
      <c r="AF361" s="210"/>
      <c r="AG361" s="210" t="s">
        <v>171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48" t="s">
        <v>499</v>
      </c>
      <c r="D362" s="243"/>
      <c r="E362" s="244">
        <v>36.299999999999997</v>
      </c>
      <c r="F362" s="219"/>
      <c r="G362" s="219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9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175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48" t="s">
        <v>500</v>
      </c>
      <c r="D363" s="243"/>
      <c r="E363" s="244">
        <v>3.8025000000000002</v>
      </c>
      <c r="F363" s="219"/>
      <c r="G363" s="219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9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175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48" t="s">
        <v>501</v>
      </c>
      <c r="D364" s="243"/>
      <c r="E364" s="244">
        <v>0.32</v>
      </c>
      <c r="F364" s="219"/>
      <c r="G364" s="219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9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175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17"/>
      <c r="B365" s="218"/>
      <c r="C365" s="249"/>
      <c r="D365" s="234"/>
      <c r="E365" s="234"/>
      <c r="F365" s="234"/>
      <c r="G365" s="234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9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154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27">
        <v>67</v>
      </c>
      <c r="B366" s="228" t="s">
        <v>502</v>
      </c>
      <c r="C366" s="238" t="s">
        <v>503</v>
      </c>
      <c r="D366" s="229" t="s">
        <v>194</v>
      </c>
      <c r="E366" s="230">
        <v>69.013109999999998</v>
      </c>
      <c r="F366" s="231"/>
      <c r="G366" s="232">
        <f>ROUND(E366*F366,2)</f>
        <v>0</v>
      </c>
      <c r="H366" s="231"/>
      <c r="I366" s="232">
        <f>ROUND(E366*H366,2)</f>
        <v>0</v>
      </c>
      <c r="J366" s="231"/>
      <c r="K366" s="232">
        <f>ROUND(E366*J366,2)</f>
        <v>0</v>
      </c>
      <c r="L366" s="232">
        <v>21</v>
      </c>
      <c r="M366" s="232">
        <f>G366*(1+L366/100)</f>
        <v>0</v>
      </c>
      <c r="N366" s="232">
        <v>0</v>
      </c>
      <c r="O366" s="232">
        <f>ROUND(E366*N366,2)</f>
        <v>0</v>
      </c>
      <c r="P366" s="232">
        <v>0</v>
      </c>
      <c r="Q366" s="232">
        <f>ROUND(E366*P366,2)</f>
        <v>0</v>
      </c>
      <c r="R366" s="232" t="s">
        <v>380</v>
      </c>
      <c r="S366" s="232" t="s">
        <v>150</v>
      </c>
      <c r="T366" s="233" t="s">
        <v>150</v>
      </c>
      <c r="U366" s="219">
        <v>0.49</v>
      </c>
      <c r="V366" s="219">
        <f>ROUND(E366*U366,2)</f>
        <v>33.82</v>
      </c>
      <c r="W366" s="219"/>
      <c r="X366" s="219" t="s">
        <v>504</v>
      </c>
      <c r="Y366" s="210"/>
      <c r="Z366" s="210"/>
      <c r="AA366" s="210"/>
      <c r="AB366" s="210"/>
      <c r="AC366" s="210"/>
      <c r="AD366" s="210"/>
      <c r="AE366" s="210"/>
      <c r="AF366" s="210"/>
      <c r="AG366" s="210" t="s">
        <v>505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39"/>
      <c r="D367" s="235"/>
      <c r="E367" s="235"/>
      <c r="F367" s="235"/>
      <c r="G367" s="235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9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154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1" x14ac:dyDescent="0.2">
      <c r="A368" s="227">
        <v>68</v>
      </c>
      <c r="B368" s="228" t="s">
        <v>506</v>
      </c>
      <c r="C368" s="238" t="s">
        <v>507</v>
      </c>
      <c r="D368" s="229" t="s">
        <v>194</v>
      </c>
      <c r="E368" s="230">
        <v>483.09177</v>
      </c>
      <c r="F368" s="231"/>
      <c r="G368" s="232">
        <f>ROUND(E368*F368,2)</f>
        <v>0</v>
      </c>
      <c r="H368" s="231"/>
      <c r="I368" s="232">
        <f>ROUND(E368*H368,2)</f>
        <v>0</v>
      </c>
      <c r="J368" s="231"/>
      <c r="K368" s="232">
        <f>ROUND(E368*J368,2)</f>
        <v>0</v>
      </c>
      <c r="L368" s="232">
        <v>21</v>
      </c>
      <c r="M368" s="232">
        <f>G368*(1+L368/100)</f>
        <v>0</v>
      </c>
      <c r="N368" s="232">
        <v>0</v>
      </c>
      <c r="O368" s="232">
        <f>ROUND(E368*N368,2)</f>
        <v>0</v>
      </c>
      <c r="P368" s="232">
        <v>0</v>
      </c>
      <c r="Q368" s="232">
        <f>ROUND(E368*P368,2)</f>
        <v>0</v>
      </c>
      <c r="R368" s="232" t="s">
        <v>380</v>
      </c>
      <c r="S368" s="232" t="s">
        <v>150</v>
      </c>
      <c r="T368" s="233" t="s">
        <v>150</v>
      </c>
      <c r="U368" s="219">
        <v>0</v>
      </c>
      <c r="V368" s="219">
        <f>ROUND(E368*U368,2)</f>
        <v>0</v>
      </c>
      <c r="W368" s="219"/>
      <c r="X368" s="219" t="s">
        <v>504</v>
      </c>
      <c r="Y368" s="210"/>
      <c r="Z368" s="210"/>
      <c r="AA368" s="210"/>
      <c r="AB368" s="210"/>
      <c r="AC368" s="210"/>
      <c r="AD368" s="210"/>
      <c r="AE368" s="210"/>
      <c r="AF368" s="210"/>
      <c r="AG368" s="210" t="s">
        <v>505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17"/>
      <c r="B369" s="218"/>
      <c r="C369" s="239"/>
      <c r="D369" s="235"/>
      <c r="E369" s="235"/>
      <c r="F369" s="235"/>
      <c r="G369" s="235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9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154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27">
        <v>69</v>
      </c>
      <c r="B370" s="228" t="s">
        <v>508</v>
      </c>
      <c r="C370" s="238" t="s">
        <v>509</v>
      </c>
      <c r="D370" s="229" t="s">
        <v>194</v>
      </c>
      <c r="E370" s="230">
        <v>69.013109999999998</v>
      </c>
      <c r="F370" s="231"/>
      <c r="G370" s="232">
        <f>ROUND(E370*F370,2)</f>
        <v>0</v>
      </c>
      <c r="H370" s="231"/>
      <c r="I370" s="232">
        <f>ROUND(E370*H370,2)</f>
        <v>0</v>
      </c>
      <c r="J370" s="231"/>
      <c r="K370" s="232">
        <f>ROUND(E370*J370,2)</f>
        <v>0</v>
      </c>
      <c r="L370" s="232">
        <v>21</v>
      </c>
      <c r="M370" s="232">
        <f>G370*(1+L370/100)</f>
        <v>0</v>
      </c>
      <c r="N370" s="232">
        <v>0</v>
      </c>
      <c r="O370" s="232">
        <f>ROUND(E370*N370,2)</f>
        <v>0</v>
      </c>
      <c r="P370" s="232">
        <v>0</v>
      </c>
      <c r="Q370" s="232">
        <f>ROUND(E370*P370,2)</f>
        <v>0</v>
      </c>
      <c r="R370" s="232" t="s">
        <v>380</v>
      </c>
      <c r="S370" s="232" t="s">
        <v>150</v>
      </c>
      <c r="T370" s="233" t="s">
        <v>150</v>
      </c>
      <c r="U370" s="219">
        <v>0.94199999999999995</v>
      </c>
      <c r="V370" s="219">
        <f>ROUND(E370*U370,2)</f>
        <v>65.010000000000005</v>
      </c>
      <c r="W370" s="219"/>
      <c r="X370" s="219" t="s">
        <v>504</v>
      </c>
      <c r="Y370" s="210"/>
      <c r="Z370" s="210"/>
      <c r="AA370" s="210"/>
      <c r="AB370" s="210"/>
      <c r="AC370" s="210"/>
      <c r="AD370" s="210"/>
      <c r="AE370" s="210"/>
      <c r="AF370" s="210"/>
      <c r="AG370" s="210" t="s">
        <v>505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17"/>
      <c r="B371" s="218"/>
      <c r="C371" s="239"/>
      <c r="D371" s="235"/>
      <c r="E371" s="235"/>
      <c r="F371" s="235"/>
      <c r="G371" s="235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9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154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ht="22.5" outlineLevel="1" x14ac:dyDescent="0.2">
      <c r="A372" s="227">
        <v>70</v>
      </c>
      <c r="B372" s="228" t="s">
        <v>510</v>
      </c>
      <c r="C372" s="238" t="s">
        <v>511</v>
      </c>
      <c r="D372" s="229" t="s">
        <v>194</v>
      </c>
      <c r="E372" s="230">
        <v>138.02622</v>
      </c>
      <c r="F372" s="231"/>
      <c r="G372" s="232">
        <f>ROUND(E372*F372,2)</f>
        <v>0</v>
      </c>
      <c r="H372" s="231"/>
      <c r="I372" s="232">
        <f>ROUND(E372*H372,2)</f>
        <v>0</v>
      </c>
      <c r="J372" s="231"/>
      <c r="K372" s="232">
        <f>ROUND(E372*J372,2)</f>
        <v>0</v>
      </c>
      <c r="L372" s="232">
        <v>21</v>
      </c>
      <c r="M372" s="232">
        <f>G372*(1+L372/100)</f>
        <v>0</v>
      </c>
      <c r="N372" s="232">
        <v>0</v>
      </c>
      <c r="O372" s="232">
        <f>ROUND(E372*N372,2)</f>
        <v>0</v>
      </c>
      <c r="P372" s="232">
        <v>0</v>
      </c>
      <c r="Q372" s="232">
        <f>ROUND(E372*P372,2)</f>
        <v>0</v>
      </c>
      <c r="R372" s="232" t="s">
        <v>380</v>
      </c>
      <c r="S372" s="232" t="s">
        <v>150</v>
      </c>
      <c r="T372" s="233" t="s">
        <v>150</v>
      </c>
      <c r="U372" s="219">
        <v>0.11</v>
      </c>
      <c r="V372" s="219">
        <f>ROUND(E372*U372,2)</f>
        <v>15.18</v>
      </c>
      <c r="W372" s="219"/>
      <c r="X372" s="219" t="s">
        <v>504</v>
      </c>
      <c r="Y372" s="210"/>
      <c r="Z372" s="210"/>
      <c r="AA372" s="210"/>
      <c r="AB372" s="210"/>
      <c r="AC372" s="210"/>
      <c r="AD372" s="210"/>
      <c r="AE372" s="210"/>
      <c r="AF372" s="210"/>
      <c r="AG372" s="210" t="s">
        <v>505</v>
      </c>
      <c r="AH372" s="210"/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39"/>
      <c r="D373" s="235"/>
      <c r="E373" s="235"/>
      <c r="F373" s="235"/>
      <c r="G373" s="235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9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154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ht="22.5" outlineLevel="1" x14ac:dyDescent="0.2">
      <c r="A374" s="227">
        <v>71</v>
      </c>
      <c r="B374" s="228" t="s">
        <v>512</v>
      </c>
      <c r="C374" s="238" t="s">
        <v>513</v>
      </c>
      <c r="D374" s="229" t="s">
        <v>194</v>
      </c>
      <c r="E374" s="230">
        <v>69.013109999999998</v>
      </c>
      <c r="F374" s="231"/>
      <c r="G374" s="232">
        <f>ROUND(E374*F374,2)</f>
        <v>0</v>
      </c>
      <c r="H374" s="231"/>
      <c r="I374" s="232">
        <f>ROUND(E374*H374,2)</f>
        <v>0</v>
      </c>
      <c r="J374" s="231"/>
      <c r="K374" s="232">
        <f>ROUND(E374*J374,2)</f>
        <v>0</v>
      </c>
      <c r="L374" s="232">
        <v>21</v>
      </c>
      <c r="M374" s="232">
        <f>G374*(1+L374/100)</f>
        <v>0</v>
      </c>
      <c r="N374" s="232">
        <v>0</v>
      </c>
      <c r="O374" s="232">
        <f>ROUND(E374*N374,2)</f>
        <v>0</v>
      </c>
      <c r="P374" s="232">
        <v>0</v>
      </c>
      <c r="Q374" s="232">
        <f>ROUND(E374*P374,2)</f>
        <v>0</v>
      </c>
      <c r="R374" s="232" t="s">
        <v>380</v>
      </c>
      <c r="S374" s="232" t="s">
        <v>150</v>
      </c>
      <c r="T374" s="233" t="s">
        <v>150</v>
      </c>
      <c r="U374" s="219">
        <v>0</v>
      </c>
      <c r="V374" s="219">
        <f>ROUND(E374*U374,2)</f>
        <v>0</v>
      </c>
      <c r="W374" s="219"/>
      <c r="X374" s="219" t="s">
        <v>504</v>
      </c>
      <c r="Y374" s="210"/>
      <c r="Z374" s="210"/>
      <c r="AA374" s="210"/>
      <c r="AB374" s="210"/>
      <c r="AC374" s="210"/>
      <c r="AD374" s="210"/>
      <c r="AE374" s="210"/>
      <c r="AF374" s="210"/>
      <c r="AG374" s="210" t="s">
        <v>505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39"/>
      <c r="D375" s="235"/>
      <c r="E375" s="235"/>
      <c r="F375" s="235"/>
      <c r="G375" s="235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9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154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x14ac:dyDescent="0.2">
      <c r="A376" s="221" t="s">
        <v>145</v>
      </c>
      <c r="B376" s="222" t="s">
        <v>88</v>
      </c>
      <c r="C376" s="237" t="s">
        <v>89</v>
      </c>
      <c r="D376" s="223"/>
      <c r="E376" s="224"/>
      <c r="F376" s="225"/>
      <c r="G376" s="225">
        <f>SUMIF(AG377:AG379,"&lt;&gt;NOR",G377:G379)</f>
        <v>0</v>
      </c>
      <c r="H376" s="225"/>
      <c r="I376" s="225">
        <f>SUM(I377:I379)</f>
        <v>0</v>
      </c>
      <c r="J376" s="225"/>
      <c r="K376" s="225">
        <f>SUM(K377:K379)</f>
        <v>0</v>
      </c>
      <c r="L376" s="225"/>
      <c r="M376" s="225">
        <f>SUM(M377:M379)</f>
        <v>0</v>
      </c>
      <c r="N376" s="225"/>
      <c r="O376" s="225">
        <f>SUM(O377:O379)</f>
        <v>0</v>
      </c>
      <c r="P376" s="225"/>
      <c r="Q376" s="225">
        <f>SUM(Q377:Q379)</f>
        <v>0</v>
      </c>
      <c r="R376" s="225"/>
      <c r="S376" s="225"/>
      <c r="T376" s="226"/>
      <c r="U376" s="220"/>
      <c r="V376" s="220">
        <f>SUM(V377:V379)</f>
        <v>91.66</v>
      </c>
      <c r="W376" s="220"/>
      <c r="X376" s="220"/>
      <c r="AG376" t="s">
        <v>146</v>
      </c>
    </row>
    <row r="377" spans="1:60" ht="33.75" outlineLevel="1" x14ac:dyDescent="0.2">
      <c r="A377" s="227">
        <v>72</v>
      </c>
      <c r="B377" s="228" t="s">
        <v>514</v>
      </c>
      <c r="C377" s="238" t="s">
        <v>515</v>
      </c>
      <c r="D377" s="229" t="s">
        <v>194</v>
      </c>
      <c r="E377" s="230">
        <v>97.662629999999993</v>
      </c>
      <c r="F377" s="231"/>
      <c r="G377" s="232">
        <f>ROUND(E377*F377,2)</f>
        <v>0</v>
      </c>
      <c r="H377" s="231"/>
      <c r="I377" s="232">
        <f>ROUND(E377*H377,2)</f>
        <v>0</v>
      </c>
      <c r="J377" s="231"/>
      <c r="K377" s="232">
        <f>ROUND(E377*J377,2)</f>
        <v>0</v>
      </c>
      <c r="L377" s="232">
        <v>21</v>
      </c>
      <c r="M377" s="232">
        <f>G377*(1+L377/100)</f>
        <v>0</v>
      </c>
      <c r="N377" s="232">
        <v>0</v>
      </c>
      <c r="O377" s="232">
        <f>ROUND(E377*N377,2)</f>
        <v>0</v>
      </c>
      <c r="P377" s="232">
        <v>0</v>
      </c>
      <c r="Q377" s="232">
        <f>ROUND(E377*P377,2)</f>
        <v>0</v>
      </c>
      <c r="R377" s="232" t="s">
        <v>198</v>
      </c>
      <c r="S377" s="232" t="s">
        <v>150</v>
      </c>
      <c r="T377" s="233" t="s">
        <v>150</v>
      </c>
      <c r="U377" s="219">
        <v>0.9385</v>
      </c>
      <c r="V377" s="219">
        <f>ROUND(E377*U377,2)</f>
        <v>91.66</v>
      </c>
      <c r="W377" s="219"/>
      <c r="X377" s="219" t="s">
        <v>516</v>
      </c>
      <c r="Y377" s="210"/>
      <c r="Z377" s="210"/>
      <c r="AA377" s="210"/>
      <c r="AB377" s="210"/>
      <c r="AC377" s="210"/>
      <c r="AD377" s="210"/>
      <c r="AE377" s="210"/>
      <c r="AF377" s="210"/>
      <c r="AG377" s="210" t="s">
        <v>517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17"/>
      <c r="B378" s="218"/>
      <c r="C378" s="247" t="s">
        <v>518</v>
      </c>
      <c r="D378" s="246"/>
      <c r="E378" s="246"/>
      <c r="F378" s="246"/>
      <c r="G378" s="246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9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173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49"/>
      <c r="D379" s="234"/>
      <c r="E379" s="234"/>
      <c r="F379" s="234"/>
      <c r="G379" s="234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154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x14ac:dyDescent="0.2">
      <c r="A380" s="221" t="s">
        <v>145</v>
      </c>
      <c r="B380" s="222" t="s">
        <v>90</v>
      </c>
      <c r="C380" s="237" t="s">
        <v>91</v>
      </c>
      <c r="D380" s="223"/>
      <c r="E380" s="224"/>
      <c r="F380" s="225"/>
      <c r="G380" s="225">
        <f>SUMIF(AG381:AG397,"&lt;&gt;NOR",G381:G397)</f>
        <v>0</v>
      </c>
      <c r="H380" s="225"/>
      <c r="I380" s="225">
        <f>SUM(I381:I397)</f>
        <v>0</v>
      </c>
      <c r="J380" s="225"/>
      <c r="K380" s="225">
        <f>SUM(K381:K397)</f>
        <v>0</v>
      </c>
      <c r="L380" s="225"/>
      <c r="M380" s="225">
        <f>SUM(M381:M397)</f>
        <v>0</v>
      </c>
      <c r="N380" s="225"/>
      <c r="O380" s="225">
        <f>SUM(O381:O397)</f>
        <v>0.66999999999999993</v>
      </c>
      <c r="P380" s="225"/>
      <c r="Q380" s="225">
        <f>SUM(Q381:Q397)</f>
        <v>0.5</v>
      </c>
      <c r="R380" s="225"/>
      <c r="S380" s="225"/>
      <c r="T380" s="226"/>
      <c r="U380" s="220"/>
      <c r="V380" s="220">
        <f>SUM(V381:V397)</f>
        <v>31.16</v>
      </c>
      <c r="W380" s="220"/>
      <c r="X380" s="220"/>
      <c r="AG380" t="s">
        <v>146</v>
      </c>
    </row>
    <row r="381" spans="1:60" ht="22.5" outlineLevel="1" x14ac:dyDescent="0.2">
      <c r="A381" s="227">
        <v>73</v>
      </c>
      <c r="B381" s="228" t="s">
        <v>519</v>
      </c>
      <c r="C381" s="238" t="s">
        <v>520</v>
      </c>
      <c r="D381" s="229" t="s">
        <v>232</v>
      </c>
      <c r="E381" s="230">
        <v>60.989400000000003</v>
      </c>
      <c r="F381" s="231"/>
      <c r="G381" s="232">
        <f>ROUND(E381*F381,2)</f>
        <v>0</v>
      </c>
      <c r="H381" s="231"/>
      <c r="I381" s="232">
        <f>ROUND(E381*H381,2)</f>
        <v>0</v>
      </c>
      <c r="J381" s="231"/>
      <c r="K381" s="232">
        <f>ROUND(E381*J381,2)</f>
        <v>0</v>
      </c>
      <c r="L381" s="232">
        <v>21</v>
      </c>
      <c r="M381" s="232">
        <f>G381*(1+L381/100)</f>
        <v>0</v>
      </c>
      <c r="N381" s="232">
        <v>8.1999999999999998E-4</v>
      </c>
      <c r="O381" s="232">
        <f>ROUND(E381*N381,2)</f>
        <v>0.05</v>
      </c>
      <c r="P381" s="232">
        <v>0</v>
      </c>
      <c r="Q381" s="232">
        <f>ROUND(E381*P381,2)</f>
        <v>0</v>
      </c>
      <c r="R381" s="232" t="s">
        <v>521</v>
      </c>
      <c r="S381" s="232" t="s">
        <v>150</v>
      </c>
      <c r="T381" s="233" t="s">
        <v>150</v>
      </c>
      <c r="U381" s="219">
        <v>0.46</v>
      </c>
      <c r="V381" s="219">
        <f>ROUND(E381*U381,2)</f>
        <v>28.06</v>
      </c>
      <c r="W381" s="219"/>
      <c r="X381" s="219" t="s">
        <v>170</v>
      </c>
      <c r="Y381" s="210"/>
      <c r="Z381" s="210"/>
      <c r="AA381" s="210"/>
      <c r="AB381" s="210"/>
      <c r="AC381" s="210"/>
      <c r="AD381" s="210"/>
      <c r="AE381" s="210"/>
      <c r="AF381" s="210"/>
      <c r="AG381" s="210" t="s">
        <v>171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17"/>
      <c r="B382" s="218"/>
      <c r="C382" s="248" t="s">
        <v>522</v>
      </c>
      <c r="D382" s="243"/>
      <c r="E382" s="244">
        <v>60.989400000000003</v>
      </c>
      <c r="F382" s="219"/>
      <c r="G382" s="219"/>
      <c r="H382" s="219"/>
      <c r="I382" s="219"/>
      <c r="J382" s="219"/>
      <c r="K382" s="219"/>
      <c r="L382" s="219"/>
      <c r="M382" s="219"/>
      <c r="N382" s="219"/>
      <c r="O382" s="219"/>
      <c r="P382" s="219"/>
      <c r="Q382" s="219"/>
      <c r="R382" s="219"/>
      <c r="S382" s="219"/>
      <c r="T382" s="219"/>
      <c r="U382" s="219"/>
      <c r="V382" s="219"/>
      <c r="W382" s="219"/>
      <c r="X382" s="219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175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49"/>
      <c r="D383" s="234"/>
      <c r="E383" s="234"/>
      <c r="F383" s="234"/>
      <c r="G383" s="234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154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27">
        <v>74</v>
      </c>
      <c r="B384" s="228" t="s">
        <v>523</v>
      </c>
      <c r="C384" s="238" t="s">
        <v>524</v>
      </c>
      <c r="D384" s="229" t="s">
        <v>232</v>
      </c>
      <c r="E384" s="230">
        <v>51.134749999999997</v>
      </c>
      <c r="F384" s="231"/>
      <c r="G384" s="232">
        <f>ROUND(E384*F384,2)</f>
        <v>0</v>
      </c>
      <c r="H384" s="231"/>
      <c r="I384" s="232">
        <f>ROUND(E384*H384,2)</f>
        <v>0</v>
      </c>
      <c r="J384" s="231"/>
      <c r="K384" s="232">
        <f>ROUND(E384*J384,2)</f>
        <v>0</v>
      </c>
      <c r="L384" s="232">
        <v>21</v>
      </c>
      <c r="M384" s="232">
        <f>G384*(1+L384/100)</f>
        <v>0</v>
      </c>
      <c r="N384" s="232">
        <v>0</v>
      </c>
      <c r="O384" s="232">
        <f>ROUND(E384*N384,2)</f>
        <v>0</v>
      </c>
      <c r="P384" s="232">
        <v>9.7400000000000004E-3</v>
      </c>
      <c r="Q384" s="232">
        <f>ROUND(E384*P384,2)</f>
        <v>0.5</v>
      </c>
      <c r="R384" s="232" t="s">
        <v>521</v>
      </c>
      <c r="S384" s="232" t="s">
        <v>150</v>
      </c>
      <c r="T384" s="233" t="s">
        <v>150</v>
      </c>
      <c r="U384" s="219">
        <v>0.04</v>
      </c>
      <c r="V384" s="219">
        <f>ROUND(E384*U384,2)</f>
        <v>2.0499999999999998</v>
      </c>
      <c r="W384" s="219"/>
      <c r="X384" s="219" t="s">
        <v>170</v>
      </c>
      <c r="Y384" s="210"/>
      <c r="Z384" s="210"/>
      <c r="AA384" s="210"/>
      <c r="AB384" s="210"/>
      <c r="AC384" s="210"/>
      <c r="AD384" s="210"/>
      <c r="AE384" s="210"/>
      <c r="AF384" s="210"/>
      <c r="AG384" s="210" t="s">
        <v>171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17"/>
      <c r="B385" s="218"/>
      <c r="C385" s="248" t="s">
        <v>399</v>
      </c>
      <c r="D385" s="243"/>
      <c r="E385" s="244"/>
      <c r="F385" s="219"/>
      <c r="G385" s="219"/>
      <c r="H385" s="219"/>
      <c r="I385" s="219"/>
      <c r="J385" s="219"/>
      <c r="K385" s="219"/>
      <c r="L385" s="219"/>
      <c r="M385" s="219"/>
      <c r="N385" s="219"/>
      <c r="O385" s="219"/>
      <c r="P385" s="219"/>
      <c r="Q385" s="219"/>
      <c r="R385" s="219"/>
      <c r="S385" s="219"/>
      <c r="T385" s="219"/>
      <c r="U385" s="219"/>
      <c r="V385" s="219"/>
      <c r="W385" s="219"/>
      <c r="X385" s="219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175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17"/>
      <c r="B386" s="218"/>
      <c r="C386" s="248" t="s">
        <v>471</v>
      </c>
      <c r="D386" s="243"/>
      <c r="E386" s="244">
        <v>14.07</v>
      </c>
      <c r="F386" s="219"/>
      <c r="G386" s="219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9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175</v>
      </c>
      <c r="AH386" s="210">
        <v>0</v>
      </c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17"/>
      <c r="B387" s="218"/>
      <c r="C387" s="248" t="s">
        <v>525</v>
      </c>
      <c r="D387" s="243"/>
      <c r="E387" s="244">
        <v>37.064749999999997</v>
      </c>
      <c r="F387" s="219"/>
      <c r="G387" s="219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175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17"/>
      <c r="B388" s="218"/>
      <c r="C388" s="249"/>
      <c r="D388" s="234"/>
      <c r="E388" s="234"/>
      <c r="F388" s="234"/>
      <c r="G388" s="234"/>
      <c r="H388" s="219"/>
      <c r="I388" s="219"/>
      <c r="J388" s="219"/>
      <c r="K388" s="219"/>
      <c r="L388" s="219"/>
      <c r="M388" s="219"/>
      <c r="N388" s="219"/>
      <c r="O388" s="219"/>
      <c r="P388" s="219"/>
      <c r="Q388" s="219"/>
      <c r="R388" s="219"/>
      <c r="S388" s="219"/>
      <c r="T388" s="219"/>
      <c r="U388" s="219"/>
      <c r="V388" s="219"/>
      <c r="W388" s="219"/>
      <c r="X388" s="219"/>
      <c r="Y388" s="210"/>
      <c r="Z388" s="210"/>
      <c r="AA388" s="210"/>
      <c r="AB388" s="210"/>
      <c r="AC388" s="210"/>
      <c r="AD388" s="210"/>
      <c r="AE388" s="210"/>
      <c r="AF388" s="210"/>
      <c r="AG388" s="210" t="s">
        <v>154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ht="22.5" outlineLevel="1" x14ac:dyDescent="0.2">
      <c r="A389" s="227">
        <v>75</v>
      </c>
      <c r="B389" s="228" t="s">
        <v>526</v>
      </c>
      <c r="C389" s="238" t="s">
        <v>527</v>
      </c>
      <c r="D389" s="229" t="s">
        <v>232</v>
      </c>
      <c r="E389" s="230">
        <v>70.137810000000002</v>
      </c>
      <c r="F389" s="231"/>
      <c r="G389" s="232">
        <f>ROUND(E389*F389,2)</f>
        <v>0</v>
      </c>
      <c r="H389" s="231"/>
      <c r="I389" s="232">
        <f>ROUND(E389*H389,2)</f>
        <v>0</v>
      </c>
      <c r="J389" s="231"/>
      <c r="K389" s="232">
        <f>ROUND(E389*J389,2)</f>
        <v>0</v>
      </c>
      <c r="L389" s="232">
        <v>21</v>
      </c>
      <c r="M389" s="232">
        <f>G389*(1+L389/100)</f>
        <v>0</v>
      </c>
      <c r="N389" s="232">
        <v>4.3E-3</v>
      </c>
      <c r="O389" s="232">
        <f>ROUND(E389*N389,2)</f>
        <v>0.3</v>
      </c>
      <c r="P389" s="232">
        <v>0</v>
      </c>
      <c r="Q389" s="232">
        <f>ROUND(E389*P389,2)</f>
        <v>0</v>
      </c>
      <c r="R389" s="232" t="s">
        <v>528</v>
      </c>
      <c r="S389" s="232" t="s">
        <v>150</v>
      </c>
      <c r="T389" s="233" t="s">
        <v>150</v>
      </c>
      <c r="U389" s="219">
        <v>0</v>
      </c>
      <c r="V389" s="219">
        <f>ROUND(E389*U389,2)</f>
        <v>0</v>
      </c>
      <c r="W389" s="219"/>
      <c r="X389" s="219" t="s">
        <v>529</v>
      </c>
      <c r="Y389" s="210"/>
      <c r="Z389" s="210"/>
      <c r="AA389" s="210"/>
      <c r="AB389" s="210"/>
      <c r="AC389" s="210"/>
      <c r="AD389" s="210"/>
      <c r="AE389" s="210"/>
      <c r="AF389" s="210"/>
      <c r="AG389" s="210" t="s">
        <v>530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17"/>
      <c r="B390" s="218"/>
      <c r="C390" s="248" t="s">
        <v>531</v>
      </c>
      <c r="D390" s="243"/>
      <c r="E390" s="244">
        <v>70.137810000000002</v>
      </c>
      <c r="F390" s="219"/>
      <c r="G390" s="219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0"/>
      <c r="Z390" s="210"/>
      <c r="AA390" s="210"/>
      <c r="AB390" s="210"/>
      <c r="AC390" s="210"/>
      <c r="AD390" s="210"/>
      <c r="AE390" s="210"/>
      <c r="AF390" s="210"/>
      <c r="AG390" s="210" t="s">
        <v>175</v>
      </c>
      <c r="AH390" s="210">
        <v>0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">
      <c r="A391" s="217"/>
      <c r="B391" s="218"/>
      <c r="C391" s="249"/>
      <c r="D391" s="234"/>
      <c r="E391" s="234"/>
      <c r="F391" s="234"/>
      <c r="G391" s="234"/>
      <c r="H391" s="219"/>
      <c r="I391" s="219"/>
      <c r="J391" s="219"/>
      <c r="K391" s="219"/>
      <c r="L391" s="219"/>
      <c r="M391" s="219"/>
      <c r="N391" s="219"/>
      <c r="O391" s="219"/>
      <c r="P391" s="219"/>
      <c r="Q391" s="219"/>
      <c r="R391" s="219"/>
      <c r="S391" s="219"/>
      <c r="T391" s="219"/>
      <c r="U391" s="219"/>
      <c r="V391" s="219"/>
      <c r="W391" s="219"/>
      <c r="X391" s="219"/>
      <c r="Y391" s="210"/>
      <c r="Z391" s="210"/>
      <c r="AA391" s="210"/>
      <c r="AB391" s="210"/>
      <c r="AC391" s="210"/>
      <c r="AD391" s="210"/>
      <c r="AE391" s="210"/>
      <c r="AF391" s="210"/>
      <c r="AG391" s="210" t="s">
        <v>154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ht="22.5" outlineLevel="1" x14ac:dyDescent="0.2">
      <c r="A392" s="227">
        <v>76</v>
      </c>
      <c r="B392" s="228" t="s">
        <v>532</v>
      </c>
      <c r="C392" s="238" t="s">
        <v>533</v>
      </c>
      <c r="D392" s="229" t="s">
        <v>232</v>
      </c>
      <c r="E392" s="230">
        <v>70.137810000000002</v>
      </c>
      <c r="F392" s="231"/>
      <c r="G392" s="232">
        <f>ROUND(E392*F392,2)</f>
        <v>0</v>
      </c>
      <c r="H392" s="231"/>
      <c r="I392" s="232">
        <f>ROUND(E392*H392,2)</f>
        <v>0</v>
      </c>
      <c r="J392" s="231"/>
      <c r="K392" s="232">
        <f>ROUND(E392*J392,2)</f>
        <v>0</v>
      </c>
      <c r="L392" s="232">
        <v>21</v>
      </c>
      <c r="M392" s="232">
        <f>G392*(1+L392/100)</f>
        <v>0</v>
      </c>
      <c r="N392" s="232">
        <v>4.4999999999999997E-3</v>
      </c>
      <c r="O392" s="232">
        <f>ROUND(E392*N392,2)</f>
        <v>0.32</v>
      </c>
      <c r="P392" s="232">
        <v>0</v>
      </c>
      <c r="Q392" s="232">
        <f>ROUND(E392*P392,2)</f>
        <v>0</v>
      </c>
      <c r="R392" s="232" t="s">
        <v>528</v>
      </c>
      <c r="S392" s="232" t="s">
        <v>150</v>
      </c>
      <c r="T392" s="233" t="s">
        <v>150</v>
      </c>
      <c r="U392" s="219">
        <v>0</v>
      </c>
      <c r="V392" s="219">
        <f>ROUND(E392*U392,2)</f>
        <v>0</v>
      </c>
      <c r="W392" s="219"/>
      <c r="X392" s="219" t="s">
        <v>529</v>
      </c>
      <c r="Y392" s="210"/>
      <c r="Z392" s="210"/>
      <c r="AA392" s="210"/>
      <c r="AB392" s="210"/>
      <c r="AC392" s="210"/>
      <c r="AD392" s="210"/>
      <c r="AE392" s="210"/>
      <c r="AF392" s="210"/>
      <c r="AG392" s="210" t="s">
        <v>530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17"/>
      <c r="B393" s="218"/>
      <c r="C393" s="248" t="s">
        <v>531</v>
      </c>
      <c r="D393" s="243"/>
      <c r="E393" s="244">
        <v>70.137810000000002</v>
      </c>
      <c r="F393" s="219"/>
      <c r="G393" s="219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9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175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17"/>
      <c r="B394" s="218"/>
      <c r="C394" s="249"/>
      <c r="D394" s="234"/>
      <c r="E394" s="234"/>
      <c r="F394" s="234"/>
      <c r="G394" s="234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154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27">
        <v>77</v>
      </c>
      <c r="B395" s="228" t="s">
        <v>534</v>
      </c>
      <c r="C395" s="238" t="s">
        <v>535</v>
      </c>
      <c r="D395" s="229" t="s">
        <v>194</v>
      </c>
      <c r="E395" s="230">
        <v>0.66722000000000004</v>
      </c>
      <c r="F395" s="231"/>
      <c r="G395" s="232">
        <f>ROUND(E395*F395,2)</f>
        <v>0</v>
      </c>
      <c r="H395" s="231"/>
      <c r="I395" s="232">
        <f>ROUND(E395*H395,2)</f>
        <v>0</v>
      </c>
      <c r="J395" s="231"/>
      <c r="K395" s="232">
        <f>ROUND(E395*J395,2)</f>
        <v>0</v>
      </c>
      <c r="L395" s="232">
        <v>21</v>
      </c>
      <c r="M395" s="232">
        <f>G395*(1+L395/100)</f>
        <v>0</v>
      </c>
      <c r="N395" s="232">
        <v>0</v>
      </c>
      <c r="O395" s="232">
        <f>ROUND(E395*N395,2)</f>
        <v>0</v>
      </c>
      <c r="P395" s="232">
        <v>0</v>
      </c>
      <c r="Q395" s="232">
        <f>ROUND(E395*P395,2)</f>
        <v>0</v>
      </c>
      <c r="R395" s="232" t="s">
        <v>521</v>
      </c>
      <c r="S395" s="232" t="s">
        <v>150</v>
      </c>
      <c r="T395" s="233" t="s">
        <v>150</v>
      </c>
      <c r="U395" s="219">
        <v>1.5669999999999999</v>
      </c>
      <c r="V395" s="219">
        <f>ROUND(E395*U395,2)</f>
        <v>1.05</v>
      </c>
      <c r="W395" s="219"/>
      <c r="X395" s="219" t="s">
        <v>516</v>
      </c>
      <c r="Y395" s="210"/>
      <c r="Z395" s="210"/>
      <c r="AA395" s="210"/>
      <c r="AB395" s="210"/>
      <c r="AC395" s="210"/>
      <c r="AD395" s="210"/>
      <c r="AE395" s="210"/>
      <c r="AF395" s="210"/>
      <c r="AG395" s="210" t="s">
        <v>517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17"/>
      <c r="B396" s="218"/>
      <c r="C396" s="247" t="s">
        <v>536</v>
      </c>
      <c r="D396" s="246"/>
      <c r="E396" s="246"/>
      <c r="F396" s="246"/>
      <c r="G396" s="246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173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17"/>
      <c r="B397" s="218"/>
      <c r="C397" s="249"/>
      <c r="D397" s="234"/>
      <c r="E397" s="234"/>
      <c r="F397" s="234"/>
      <c r="G397" s="234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9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154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x14ac:dyDescent="0.2">
      <c r="A398" s="221" t="s">
        <v>145</v>
      </c>
      <c r="B398" s="222" t="s">
        <v>92</v>
      </c>
      <c r="C398" s="237" t="s">
        <v>93</v>
      </c>
      <c r="D398" s="223"/>
      <c r="E398" s="224"/>
      <c r="F398" s="225"/>
      <c r="G398" s="225">
        <f>SUMIF(AG399:AG429,"&lt;&gt;NOR",G399:G429)</f>
        <v>0</v>
      </c>
      <c r="H398" s="225"/>
      <c r="I398" s="225">
        <f>SUM(I399:I429)</f>
        <v>0</v>
      </c>
      <c r="J398" s="225"/>
      <c r="K398" s="225">
        <f>SUM(K399:K429)</f>
        <v>0</v>
      </c>
      <c r="L398" s="225"/>
      <c r="M398" s="225">
        <f>SUM(M399:M429)</f>
        <v>0</v>
      </c>
      <c r="N398" s="225"/>
      <c r="O398" s="225">
        <f>SUM(O399:O429)</f>
        <v>0.2</v>
      </c>
      <c r="P398" s="225"/>
      <c r="Q398" s="225">
        <f>SUM(Q399:Q429)</f>
        <v>0.02</v>
      </c>
      <c r="R398" s="225"/>
      <c r="S398" s="225"/>
      <c r="T398" s="226"/>
      <c r="U398" s="220"/>
      <c r="V398" s="220">
        <f>SUM(V399:V429)</f>
        <v>9.56</v>
      </c>
      <c r="W398" s="220"/>
      <c r="X398" s="220"/>
      <c r="AG398" t="s">
        <v>146</v>
      </c>
    </row>
    <row r="399" spans="1:60" ht="22.5" outlineLevel="1" x14ac:dyDescent="0.2">
      <c r="A399" s="227">
        <v>78</v>
      </c>
      <c r="B399" s="228" t="s">
        <v>537</v>
      </c>
      <c r="C399" s="238" t="s">
        <v>538</v>
      </c>
      <c r="D399" s="229" t="s">
        <v>232</v>
      </c>
      <c r="E399" s="230">
        <v>1.5</v>
      </c>
      <c r="F399" s="231"/>
      <c r="G399" s="232">
        <f>ROUND(E399*F399,2)</f>
        <v>0</v>
      </c>
      <c r="H399" s="231"/>
      <c r="I399" s="232">
        <f>ROUND(E399*H399,2)</f>
        <v>0</v>
      </c>
      <c r="J399" s="231"/>
      <c r="K399" s="232">
        <f>ROUND(E399*J399,2)</f>
        <v>0</v>
      </c>
      <c r="L399" s="232">
        <v>21</v>
      </c>
      <c r="M399" s="232">
        <f>G399*(1+L399/100)</f>
        <v>0</v>
      </c>
      <c r="N399" s="232">
        <v>0</v>
      </c>
      <c r="O399" s="232">
        <f>ROUND(E399*N399,2)</f>
        <v>0</v>
      </c>
      <c r="P399" s="232">
        <v>1.4E-2</v>
      </c>
      <c r="Q399" s="232">
        <f>ROUND(E399*P399,2)</f>
        <v>0.02</v>
      </c>
      <c r="R399" s="232" t="s">
        <v>521</v>
      </c>
      <c r="S399" s="232" t="s">
        <v>150</v>
      </c>
      <c r="T399" s="233" t="s">
        <v>150</v>
      </c>
      <c r="U399" s="219">
        <v>0.09</v>
      </c>
      <c r="V399" s="219">
        <f>ROUND(E399*U399,2)</f>
        <v>0.14000000000000001</v>
      </c>
      <c r="W399" s="219"/>
      <c r="X399" s="219" t="s">
        <v>170</v>
      </c>
      <c r="Y399" s="210"/>
      <c r="Z399" s="210"/>
      <c r="AA399" s="210"/>
      <c r="AB399" s="210"/>
      <c r="AC399" s="210"/>
      <c r="AD399" s="210"/>
      <c r="AE399" s="210"/>
      <c r="AF399" s="210"/>
      <c r="AG399" s="210" t="s">
        <v>171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17"/>
      <c r="B400" s="218"/>
      <c r="C400" s="248" t="s">
        <v>539</v>
      </c>
      <c r="D400" s="243"/>
      <c r="E400" s="244">
        <v>1</v>
      </c>
      <c r="F400" s="219"/>
      <c r="G400" s="219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9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175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17"/>
      <c r="B401" s="218"/>
      <c r="C401" s="248" t="s">
        <v>540</v>
      </c>
      <c r="D401" s="243"/>
      <c r="E401" s="244">
        <v>0.5</v>
      </c>
      <c r="F401" s="219"/>
      <c r="G401" s="219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175</v>
      </c>
      <c r="AH401" s="210">
        <v>0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17"/>
      <c r="B402" s="218"/>
      <c r="C402" s="249"/>
      <c r="D402" s="234"/>
      <c r="E402" s="234"/>
      <c r="F402" s="234"/>
      <c r="G402" s="234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9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154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ht="22.5" outlineLevel="1" x14ac:dyDescent="0.2">
      <c r="A403" s="227">
        <v>79</v>
      </c>
      <c r="B403" s="228" t="s">
        <v>541</v>
      </c>
      <c r="C403" s="238" t="s">
        <v>542</v>
      </c>
      <c r="D403" s="229" t="s">
        <v>232</v>
      </c>
      <c r="E403" s="230">
        <v>23.704999999999998</v>
      </c>
      <c r="F403" s="231"/>
      <c r="G403" s="232">
        <f>ROUND(E403*F403,2)</f>
        <v>0</v>
      </c>
      <c r="H403" s="231"/>
      <c r="I403" s="232">
        <f>ROUND(E403*H403,2)</f>
        <v>0</v>
      </c>
      <c r="J403" s="231"/>
      <c r="K403" s="232">
        <f>ROUND(E403*J403,2)</f>
        <v>0</v>
      </c>
      <c r="L403" s="232">
        <v>21</v>
      </c>
      <c r="M403" s="232">
        <f>G403*(1+L403/100)</f>
        <v>0</v>
      </c>
      <c r="N403" s="232">
        <v>3.5E-4</v>
      </c>
      <c r="O403" s="232">
        <f>ROUND(E403*N403,2)</f>
        <v>0.01</v>
      </c>
      <c r="P403" s="232">
        <v>0</v>
      </c>
      <c r="Q403" s="232">
        <f>ROUND(E403*P403,2)</f>
        <v>0</v>
      </c>
      <c r="R403" s="232" t="s">
        <v>521</v>
      </c>
      <c r="S403" s="232" t="s">
        <v>150</v>
      </c>
      <c r="T403" s="233" t="s">
        <v>150</v>
      </c>
      <c r="U403" s="219">
        <v>0.2</v>
      </c>
      <c r="V403" s="219">
        <f>ROUND(E403*U403,2)</f>
        <v>4.74</v>
      </c>
      <c r="W403" s="219"/>
      <c r="X403" s="219" t="s">
        <v>170</v>
      </c>
      <c r="Y403" s="210"/>
      <c r="Z403" s="210"/>
      <c r="AA403" s="210"/>
      <c r="AB403" s="210"/>
      <c r="AC403" s="210"/>
      <c r="AD403" s="210"/>
      <c r="AE403" s="210"/>
      <c r="AF403" s="210"/>
      <c r="AG403" s="210" t="s">
        <v>171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17"/>
      <c r="B404" s="218"/>
      <c r="C404" s="248" t="s">
        <v>543</v>
      </c>
      <c r="D404" s="243"/>
      <c r="E404" s="244">
        <v>23.704999999999998</v>
      </c>
      <c r="F404" s="219"/>
      <c r="G404" s="219"/>
      <c r="H404" s="219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  <c r="T404" s="219"/>
      <c r="U404" s="219"/>
      <c r="V404" s="219"/>
      <c r="W404" s="219"/>
      <c r="X404" s="219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175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17"/>
      <c r="B405" s="218"/>
      <c r="C405" s="249"/>
      <c r="D405" s="234"/>
      <c r="E405" s="234"/>
      <c r="F405" s="234"/>
      <c r="G405" s="234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154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ht="22.5" outlineLevel="1" x14ac:dyDescent="0.2">
      <c r="A406" s="227">
        <v>80</v>
      </c>
      <c r="B406" s="228" t="s">
        <v>544</v>
      </c>
      <c r="C406" s="238" t="s">
        <v>545</v>
      </c>
      <c r="D406" s="229" t="s">
        <v>232</v>
      </c>
      <c r="E406" s="230">
        <v>2.75</v>
      </c>
      <c r="F406" s="231"/>
      <c r="G406" s="232">
        <f>ROUND(E406*F406,2)</f>
        <v>0</v>
      </c>
      <c r="H406" s="231"/>
      <c r="I406" s="232">
        <f>ROUND(E406*H406,2)</f>
        <v>0</v>
      </c>
      <c r="J406" s="231"/>
      <c r="K406" s="232">
        <f>ROUND(E406*J406,2)</f>
        <v>0</v>
      </c>
      <c r="L406" s="232">
        <v>21</v>
      </c>
      <c r="M406" s="232">
        <f>G406*(1+L406/100)</f>
        <v>0</v>
      </c>
      <c r="N406" s="232">
        <v>1.2999999999999999E-4</v>
      </c>
      <c r="O406" s="232">
        <f>ROUND(E406*N406,2)</f>
        <v>0</v>
      </c>
      <c r="P406" s="232">
        <v>0</v>
      </c>
      <c r="Q406" s="232">
        <f>ROUND(E406*P406,2)</f>
        <v>0</v>
      </c>
      <c r="R406" s="232" t="s">
        <v>521</v>
      </c>
      <c r="S406" s="232" t="s">
        <v>150</v>
      </c>
      <c r="T406" s="233" t="s">
        <v>150</v>
      </c>
      <c r="U406" s="219">
        <v>0.1</v>
      </c>
      <c r="V406" s="219">
        <f>ROUND(E406*U406,2)</f>
        <v>0.28000000000000003</v>
      </c>
      <c r="W406" s="219"/>
      <c r="X406" s="219" t="s">
        <v>170</v>
      </c>
      <c r="Y406" s="210"/>
      <c r="Z406" s="210"/>
      <c r="AA406" s="210"/>
      <c r="AB406" s="210"/>
      <c r="AC406" s="210"/>
      <c r="AD406" s="210"/>
      <c r="AE406" s="210"/>
      <c r="AF406" s="210"/>
      <c r="AG406" s="210" t="s">
        <v>171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17"/>
      <c r="B407" s="218"/>
      <c r="C407" s="248" t="s">
        <v>546</v>
      </c>
      <c r="D407" s="243"/>
      <c r="E407" s="244">
        <v>2.75</v>
      </c>
      <c r="F407" s="219"/>
      <c r="G407" s="219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175</v>
      </c>
      <c r="AH407" s="210">
        <v>0</v>
      </c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17"/>
      <c r="B408" s="218"/>
      <c r="C408" s="249"/>
      <c r="D408" s="234"/>
      <c r="E408" s="234"/>
      <c r="F408" s="234"/>
      <c r="G408" s="234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9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154</v>
      </c>
      <c r="AH408" s="210"/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ht="22.5" outlineLevel="1" x14ac:dyDescent="0.2">
      <c r="A409" s="227">
        <v>81</v>
      </c>
      <c r="B409" s="228" t="s">
        <v>547</v>
      </c>
      <c r="C409" s="238" t="s">
        <v>548</v>
      </c>
      <c r="D409" s="229" t="s">
        <v>204</v>
      </c>
      <c r="E409" s="230">
        <v>5</v>
      </c>
      <c r="F409" s="231"/>
      <c r="G409" s="232">
        <f>ROUND(E409*F409,2)</f>
        <v>0</v>
      </c>
      <c r="H409" s="231"/>
      <c r="I409" s="232">
        <f>ROUND(E409*H409,2)</f>
        <v>0</v>
      </c>
      <c r="J409" s="231"/>
      <c r="K409" s="232">
        <f>ROUND(E409*J409,2)</f>
        <v>0</v>
      </c>
      <c r="L409" s="232">
        <v>21</v>
      </c>
      <c r="M409" s="232">
        <f>G409*(1+L409/100)</f>
        <v>0</v>
      </c>
      <c r="N409" s="232">
        <v>3.8999999999999999E-4</v>
      </c>
      <c r="O409" s="232">
        <f>ROUND(E409*N409,2)</f>
        <v>0</v>
      </c>
      <c r="P409" s="232">
        <v>0</v>
      </c>
      <c r="Q409" s="232">
        <f>ROUND(E409*P409,2)</f>
        <v>0</v>
      </c>
      <c r="R409" s="232" t="s">
        <v>521</v>
      </c>
      <c r="S409" s="232" t="s">
        <v>150</v>
      </c>
      <c r="T409" s="233" t="s">
        <v>150</v>
      </c>
      <c r="U409" s="219">
        <v>0.63</v>
      </c>
      <c r="V409" s="219">
        <f>ROUND(E409*U409,2)</f>
        <v>3.15</v>
      </c>
      <c r="W409" s="219"/>
      <c r="X409" s="219" t="s">
        <v>170</v>
      </c>
      <c r="Y409" s="210"/>
      <c r="Z409" s="210"/>
      <c r="AA409" s="210"/>
      <c r="AB409" s="210"/>
      <c r="AC409" s="210"/>
      <c r="AD409" s="210"/>
      <c r="AE409" s="210"/>
      <c r="AF409" s="210"/>
      <c r="AG409" s="210" t="s">
        <v>171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17"/>
      <c r="B410" s="218"/>
      <c r="C410" s="248" t="s">
        <v>549</v>
      </c>
      <c r="D410" s="243"/>
      <c r="E410" s="244">
        <v>4</v>
      </c>
      <c r="F410" s="219"/>
      <c r="G410" s="219"/>
      <c r="H410" s="219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  <c r="T410" s="219"/>
      <c r="U410" s="219"/>
      <c r="V410" s="219"/>
      <c r="W410" s="219"/>
      <c r="X410" s="219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175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17"/>
      <c r="B411" s="218"/>
      <c r="C411" s="248" t="s">
        <v>550</v>
      </c>
      <c r="D411" s="243"/>
      <c r="E411" s="244">
        <v>1</v>
      </c>
      <c r="F411" s="219"/>
      <c r="G411" s="219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175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17"/>
      <c r="B412" s="218"/>
      <c r="C412" s="249"/>
      <c r="D412" s="234"/>
      <c r="E412" s="234"/>
      <c r="F412" s="234"/>
      <c r="G412" s="234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9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154</v>
      </c>
      <c r="AH412" s="210"/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ht="22.5" outlineLevel="1" x14ac:dyDescent="0.2">
      <c r="A413" s="227">
        <v>82</v>
      </c>
      <c r="B413" s="228" t="s">
        <v>551</v>
      </c>
      <c r="C413" s="238" t="s">
        <v>552</v>
      </c>
      <c r="D413" s="229" t="s">
        <v>232</v>
      </c>
      <c r="E413" s="230">
        <v>37.260750000000002</v>
      </c>
      <c r="F413" s="231"/>
      <c r="G413" s="232">
        <f>ROUND(E413*F413,2)</f>
        <v>0</v>
      </c>
      <c r="H413" s="231"/>
      <c r="I413" s="232">
        <f>ROUND(E413*H413,2)</f>
        <v>0</v>
      </c>
      <c r="J413" s="231"/>
      <c r="K413" s="232">
        <f>ROUND(E413*J413,2)</f>
        <v>0</v>
      </c>
      <c r="L413" s="232">
        <v>21</v>
      </c>
      <c r="M413" s="232">
        <f>G413*(1+L413/100)</f>
        <v>0</v>
      </c>
      <c r="N413" s="232">
        <v>5.0000000000000001E-3</v>
      </c>
      <c r="O413" s="232">
        <f>ROUND(E413*N413,2)</f>
        <v>0.19</v>
      </c>
      <c r="P413" s="232">
        <v>0</v>
      </c>
      <c r="Q413" s="232">
        <f>ROUND(E413*P413,2)</f>
        <v>0</v>
      </c>
      <c r="R413" s="232" t="s">
        <v>528</v>
      </c>
      <c r="S413" s="232" t="s">
        <v>150</v>
      </c>
      <c r="T413" s="233" t="s">
        <v>150</v>
      </c>
      <c r="U413" s="219">
        <v>0</v>
      </c>
      <c r="V413" s="219">
        <f>ROUND(E413*U413,2)</f>
        <v>0</v>
      </c>
      <c r="W413" s="219"/>
      <c r="X413" s="219" t="s">
        <v>529</v>
      </c>
      <c r="Y413" s="210"/>
      <c r="Z413" s="210"/>
      <c r="AA413" s="210"/>
      <c r="AB413" s="210"/>
      <c r="AC413" s="210"/>
      <c r="AD413" s="210"/>
      <c r="AE413" s="210"/>
      <c r="AF413" s="210"/>
      <c r="AG413" s="210" t="s">
        <v>530</v>
      </c>
      <c r="AH413" s="210"/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17"/>
      <c r="B414" s="218"/>
      <c r="C414" s="248" t="s">
        <v>553</v>
      </c>
      <c r="D414" s="243"/>
      <c r="E414" s="244">
        <v>27.260750000000002</v>
      </c>
      <c r="F414" s="219"/>
      <c r="G414" s="219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9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175</v>
      </c>
      <c r="AH414" s="210">
        <v>0</v>
      </c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17"/>
      <c r="B415" s="218"/>
      <c r="C415" s="248" t="s">
        <v>554</v>
      </c>
      <c r="D415" s="243"/>
      <c r="E415" s="244">
        <v>10</v>
      </c>
      <c r="F415" s="219"/>
      <c r="G415" s="219"/>
      <c r="H415" s="219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  <c r="T415" s="219"/>
      <c r="U415" s="219"/>
      <c r="V415" s="219"/>
      <c r="W415" s="219"/>
      <c r="X415" s="219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175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17"/>
      <c r="B416" s="218"/>
      <c r="C416" s="249"/>
      <c r="D416" s="234"/>
      <c r="E416" s="234"/>
      <c r="F416" s="234"/>
      <c r="G416" s="234"/>
      <c r="H416" s="219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  <c r="T416" s="219"/>
      <c r="U416" s="219"/>
      <c r="V416" s="219"/>
      <c r="W416" s="219"/>
      <c r="X416" s="219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154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27">
        <v>83</v>
      </c>
      <c r="B417" s="228" t="s">
        <v>555</v>
      </c>
      <c r="C417" s="238" t="s">
        <v>556</v>
      </c>
      <c r="D417" s="229" t="s">
        <v>194</v>
      </c>
      <c r="E417" s="230">
        <v>0.19691</v>
      </c>
      <c r="F417" s="231"/>
      <c r="G417" s="232">
        <f>ROUND(E417*F417,2)</f>
        <v>0</v>
      </c>
      <c r="H417" s="231"/>
      <c r="I417" s="232">
        <f>ROUND(E417*H417,2)</f>
        <v>0</v>
      </c>
      <c r="J417" s="231"/>
      <c r="K417" s="232">
        <f>ROUND(E417*J417,2)</f>
        <v>0</v>
      </c>
      <c r="L417" s="232">
        <v>21</v>
      </c>
      <c r="M417" s="232">
        <f>G417*(1+L417/100)</f>
        <v>0</v>
      </c>
      <c r="N417" s="232">
        <v>0</v>
      </c>
      <c r="O417" s="232">
        <f>ROUND(E417*N417,2)</f>
        <v>0</v>
      </c>
      <c r="P417" s="232">
        <v>0</v>
      </c>
      <c r="Q417" s="232">
        <f>ROUND(E417*P417,2)</f>
        <v>0</v>
      </c>
      <c r="R417" s="232" t="s">
        <v>521</v>
      </c>
      <c r="S417" s="232" t="s">
        <v>150</v>
      </c>
      <c r="T417" s="233" t="s">
        <v>150</v>
      </c>
      <c r="U417" s="219">
        <v>2.048</v>
      </c>
      <c r="V417" s="219">
        <f>ROUND(E417*U417,2)</f>
        <v>0.4</v>
      </c>
      <c r="W417" s="219"/>
      <c r="X417" s="219" t="s">
        <v>516</v>
      </c>
      <c r="Y417" s="210"/>
      <c r="Z417" s="210"/>
      <c r="AA417" s="210"/>
      <c r="AB417" s="210"/>
      <c r="AC417" s="210"/>
      <c r="AD417" s="210"/>
      <c r="AE417" s="210"/>
      <c r="AF417" s="210"/>
      <c r="AG417" s="210" t="s">
        <v>517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17"/>
      <c r="B418" s="218"/>
      <c r="C418" s="247" t="s">
        <v>557</v>
      </c>
      <c r="D418" s="246"/>
      <c r="E418" s="246"/>
      <c r="F418" s="246"/>
      <c r="G418" s="246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9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173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17"/>
      <c r="B419" s="218"/>
      <c r="C419" s="249"/>
      <c r="D419" s="234"/>
      <c r="E419" s="234"/>
      <c r="F419" s="234"/>
      <c r="G419" s="234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154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27">
        <v>84</v>
      </c>
      <c r="B420" s="228" t="s">
        <v>502</v>
      </c>
      <c r="C420" s="238" t="s">
        <v>503</v>
      </c>
      <c r="D420" s="229" t="s">
        <v>194</v>
      </c>
      <c r="E420" s="230">
        <v>0.51905000000000001</v>
      </c>
      <c r="F420" s="231"/>
      <c r="G420" s="232">
        <f>ROUND(E420*F420,2)</f>
        <v>0</v>
      </c>
      <c r="H420" s="231"/>
      <c r="I420" s="232">
        <f>ROUND(E420*H420,2)</f>
        <v>0</v>
      </c>
      <c r="J420" s="231"/>
      <c r="K420" s="232">
        <f>ROUND(E420*J420,2)</f>
        <v>0</v>
      </c>
      <c r="L420" s="232">
        <v>21</v>
      </c>
      <c r="M420" s="232">
        <f>G420*(1+L420/100)</f>
        <v>0</v>
      </c>
      <c r="N420" s="232">
        <v>0</v>
      </c>
      <c r="O420" s="232">
        <f>ROUND(E420*N420,2)</f>
        <v>0</v>
      </c>
      <c r="P420" s="232">
        <v>0</v>
      </c>
      <c r="Q420" s="232">
        <f>ROUND(E420*P420,2)</f>
        <v>0</v>
      </c>
      <c r="R420" s="232" t="s">
        <v>380</v>
      </c>
      <c r="S420" s="232" t="s">
        <v>150</v>
      </c>
      <c r="T420" s="233" t="s">
        <v>150</v>
      </c>
      <c r="U420" s="219">
        <v>0.49</v>
      </c>
      <c r="V420" s="219">
        <f>ROUND(E420*U420,2)</f>
        <v>0.25</v>
      </c>
      <c r="W420" s="219"/>
      <c r="X420" s="219" t="s">
        <v>504</v>
      </c>
      <c r="Y420" s="210"/>
      <c r="Z420" s="210"/>
      <c r="AA420" s="210"/>
      <c r="AB420" s="210"/>
      <c r="AC420" s="210"/>
      <c r="AD420" s="210"/>
      <c r="AE420" s="210"/>
      <c r="AF420" s="210"/>
      <c r="AG420" s="210" t="s">
        <v>505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17"/>
      <c r="B421" s="218"/>
      <c r="C421" s="239"/>
      <c r="D421" s="235"/>
      <c r="E421" s="235"/>
      <c r="F421" s="235"/>
      <c r="G421" s="235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154</v>
      </c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27">
        <v>85</v>
      </c>
      <c r="B422" s="228" t="s">
        <v>506</v>
      </c>
      <c r="C422" s="238" t="s">
        <v>507</v>
      </c>
      <c r="D422" s="229" t="s">
        <v>194</v>
      </c>
      <c r="E422" s="230">
        <v>4.6714700000000002</v>
      </c>
      <c r="F422" s="231"/>
      <c r="G422" s="232">
        <f>ROUND(E422*F422,2)</f>
        <v>0</v>
      </c>
      <c r="H422" s="231"/>
      <c r="I422" s="232">
        <f>ROUND(E422*H422,2)</f>
        <v>0</v>
      </c>
      <c r="J422" s="231"/>
      <c r="K422" s="232">
        <f>ROUND(E422*J422,2)</f>
        <v>0</v>
      </c>
      <c r="L422" s="232">
        <v>21</v>
      </c>
      <c r="M422" s="232">
        <f>G422*(1+L422/100)</f>
        <v>0</v>
      </c>
      <c r="N422" s="232">
        <v>0</v>
      </c>
      <c r="O422" s="232">
        <f>ROUND(E422*N422,2)</f>
        <v>0</v>
      </c>
      <c r="P422" s="232">
        <v>0</v>
      </c>
      <c r="Q422" s="232">
        <f>ROUND(E422*P422,2)</f>
        <v>0</v>
      </c>
      <c r="R422" s="232" t="s">
        <v>380</v>
      </c>
      <c r="S422" s="232" t="s">
        <v>150</v>
      </c>
      <c r="T422" s="233" t="s">
        <v>150</v>
      </c>
      <c r="U422" s="219">
        <v>0</v>
      </c>
      <c r="V422" s="219">
        <f>ROUND(E422*U422,2)</f>
        <v>0</v>
      </c>
      <c r="W422" s="219"/>
      <c r="X422" s="219" t="s">
        <v>504</v>
      </c>
      <c r="Y422" s="210"/>
      <c r="Z422" s="210"/>
      <c r="AA422" s="210"/>
      <c r="AB422" s="210"/>
      <c r="AC422" s="210"/>
      <c r="AD422" s="210"/>
      <c r="AE422" s="210"/>
      <c r="AF422" s="210"/>
      <c r="AG422" s="210" t="s">
        <v>505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17"/>
      <c r="B423" s="218"/>
      <c r="C423" s="239"/>
      <c r="D423" s="235"/>
      <c r="E423" s="235"/>
      <c r="F423" s="235"/>
      <c r="G423" s="235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9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154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27">
        <v>86</v>
      </c>
      <c r="B424" s="228" t="s">
        <v>508</v>
      </c>
      <c r="C424" s="238" t="s">
        <v>509</v>
      </c>
      <c r="D424" s="229" t="s">
        <v>194</v>
      </c>
      <c r="E424" s="230">
        <v>0.51905000000000001</v>
      </c>
      <c r="F424" s="231"/>
      <c r="G424" s="232">
        <f>ROUND(E424*F424,2)</f>
        <v>0</v>
      </c>
      <c r="H424" s="231"/>
      <c r="I424" s="232">
        <f>ROUND(E424*H424,2)</f>
        <v>0</v>
      </c>
      <c r="J424" s="231"/>
      <c r="K424" s="232">
        <f>ROUND(E424*J424,2)</f>
        <v>0</v>
      </c>
      <c r="L424" s="232">
        <v>21</v>
      </c>
      <c r="M424" s="232">
        <f>G424*(1+L424/100)</f>
        <v>0</v>
      </c>
      <c r="N424" s="232">
        <v>0</v>
      </c>
      <c r="O424" s="232">
        <f>ROUND(E424*N424,2)</f>
        <v>0</v>
      </c>
      <c r="P424" s="232">
        <v>0</v>
      </c>
      <c r="Q424" s="232">
        <f>ROUND(E424*P424,2)</f>
        <v>0</v>
      </c>
      <c r="R424" s="232" t="s">
        <v>380</v>
      </c>
      <c r="S424" s="232" t="s">
        <v>150</v>
      </c>
      <c r="T424" s="233" t="s">
        <v>150</v>
      </c>
      <c r="U424" s="219">
        <v>0.94199999999999995</v>
      </c>
      <c r="V424" s="219">
        <f>ROUND(E424*U424,2)</f>
        <v>0.49</v>
      </c>
      <c r="W424" s="219"/>
      <c r="X424" s="219" t="s">
        <v>504</v>
      </c>
      <c r="Y424" s="210"/>
      <c r="Z424" s="210"/>
      <c r="AA424" s="210"/>
      <c r="AB424" s="210"/>
      <c r="AC424" s="210"/>
      <c r="AD424" s="210"/>
      <c r="AE424" s="210"/>
      <c r="AF424" s="210"/>
      <c r="AG424" s="210" t="s">
        <v>505</v>
      </c>
      <c r="AH424" s="210"/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17"/>
      <c r="B425" s="218"/>
      <c r="C425" s="239"/>
      <c r="D425" s="235"/>
      <c r="E425" s="235"/>
      <c r="F425" s="235"/>
      <c r="G425" s="235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9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154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ht="22.5" outlineLevel="1" x14ac:dyDescent="0.2">
      <c r="A426" s="227">
        <v>87</v>
      </c>
      <c r="B426" s="228" t="s">
        <v>510</v>
      </c>
      <c r="C426" s="238" t="s">
        <v>511</v>
      </c>
      <c r="D426" s="229" t="s">
        <v>194</v>
      </c>
      <c r="E426" s="230">
        <v>1.0381</v>
      </c>
      <c r="F426" s="231"/>
      <c r="G426" s="232">
        <f>ROUND(E426*F426,2)</f>
        <v>0</v>
      </c>
      <c r="H426" s="231"/>
      <c r="I426" s="232">
        <f>ROUND(E426*H426,2)</f>
        <v>0</v>
      </c>
      <c r="J426" s="231"/>
      <c r="K426" s="232">
        <f>ROUND(E426*J426,2)</f>
        <v>0</v>
      </c>
      <c r="L426" s="232">
        <v>21</v>
      </c>
      <c r="M426" s="232">
        <f>G426*(1+L426/100)</f>
        <v>0</v>
      </c>
      <c r="N426" s="232">
        <v>0</v>
      </c>
      <c r="O426" s="232">
        <f>ROUND(E426*N426,2)</f>
        <v>0</v>
      </c>
      <c r="P426" s="232">
        <v>0</v>
      </c>
      <c r="Q426" s="232">
        <f>ROUND(E426*P426,2)</f>
        <v>0</v>
      </c>
      <c r="R426" s="232" t="s">
        <v>380</v>
      </c>
      <c r="S426" s="232" t="s">
        <v>150</v>
      </c>
      <c r="T426" s="233" t="s">
        <v>150</v>
      </c>
      <c r="U426" s="219">
        <v>0.11</v>
      </c>
      <c r="V426" s="219">
        <f>ROUND(E426*U426,2)</f>
        <v>0.11</v>
      </c>
      <c r="W426" s="219"/>
      <c r="X426" s="219" t="s">
        <v>504</v>
      </c>
      <c r="Y426" s="210"/>
      <c r="Z426" s="210"/>
      <c r="AA426" s="210"/>
      <c r="AB426" s="210"/>
      <c r="AC426" s="210"/>
      <c r="AD426" s="210"/>
      <c r="AE426" s="210"/>
      <c r="AF426" s="210"/>
      <c r="AG426" s="210" t="s">
        <v>505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17"/>
      <c r="B427" s="218"/>
      <c r="C427" s="239"/>
      <c r="D427" s="235"/>
      <c r="E427" s="235"/>
      <c r="F427" s="235"/>
      <c r="G427" s="235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154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27">
        <v>88</v>
      </c>
      <c r="B428" s="228" t="s">
        <v>558</v>
      </c>
      <c r="C428" s="238" t="s">
        <v>559</v>
      </c>
      <c r="D428" s="229" t="s">
        <v>194</v>
      </c>
      <c r="E428" s="230">
        <v>0.51905000000000001</v>
      </c>
      <c r="F428" s="231"/>
      <c r="G428" s="232">
        <f>ROUND(E428*F428,2)</f>
        <v>0</v>
      </c>
      <c r="H428" s="231"/>
      <c r="I428" s="232">
        <f>ROUND(E428*H428,2)</f>
        <v>0</v>
      </c>
      <c r="J428" s="231"/>
      <c r="K428" s="232">
        <f>ROUND(E428*J428,2)</f>
        <v>0</v>
      </c>
      <c r="L428" s="232">
        <v>21</v>
      </c>
      <c r="M428" s="232">
        <f>G428*(1+L428/100)</f>
        <v>0</v>
      </c>
      <c r="N428" s="232">
        <v>0</v>
      </c>
      <c r="O428" s="232">
        <f>ROUND(E428*N428,2)</f>
        <v>0</v>
      </c>
      <c r="P428" s="232">
        <v>0</v>
      </c>
      <c r="Q428" s="232">
        <f>ROUND(E428*P428,2)</f>
        <v>0</v>
      </c>
      <c r="R428" s="232" t="s">
        <v>380</v>
      </c>
      <c r="S428" s="232" t="s">
        <v>150</v>
      </c>
      <c r="T428" s="233" t="s">
        <v>150</v>
      </c>
      <c r="U428" s="219">
        <v>0</v>
      </c>
      <c r="V428" s="219">
        <f>ROUND(E428*U428,2)</f>
        <v>0</v>
      </c>
      <c r="W428" s="219"/>
      <c r="X428" s="219" t="s">
        <v>504</v>
      </c>
      <c r="Y428" s="210"/>
      <c r="Z428" s="210"/>
      <c r="AA428" s="210"/>
      <c r="AB428" s="210"/>
      <c r="AC428" s="210"/>
      <c r="AD428" s="210"/>
      <c r="AE428" s="210"/>
      <c r="AF428" s="210"/>
      <c r="AG428" s="210" t="s">
        <v>505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17"/>
      <c r="B429" s="218"/>
      <c r="C429" s="239"/>
      <c r="D429" s="235"/>
      <c r="E429" s="235"/>
      <c r="F429" s="235"/>
      <c r="G429" s="235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154</v>
      </c>
      <c r="AH429" s="210"/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x14ac:dyDescent="0.2">
      <c r="A430" s="221" t="s">
        <v>145</v>
      </c>
      <c r="B430" s="222" t="s">
        <v>94</v>
      </c>
      <c r="C430" s="237" t="s">
        <v>95</v>
      </c>
      <c r="D430" s="223"/>
      <c r="E430" s="224"/>
      <c r="F430" s="225"/>
      <c r="G430" s="225">
        <f>SUMIF(AG431:AG475,"&lt;&gt;NOR",G431:G475)</f>
        <v>0</v>
      </c>
      <c r="H430" s="225"/>
      <c r="I430" s="225">
        <f>SUM(I431:I475)</f>
        <v>0</v>
      </c>
      <c r="J430" s="225"/>
      <c r="K430" s="225">
        <f>SUM(K431:K475)</f>
        <v>0</v>
      </c>
      <c r="L430" s="225"/>
      <c r="M430" s="225">
        <f>SUM(M431:M475)</f>
        <v>0</v>
      </c>
      <c r="N430" s="225"/>
      <c r="O430" s="225">
        <f>SUM(O431:O475)</f>
        <v>0.33000000000000007</v>
      </c>
      <c r="P430" s="225"/>
      <c r="Q430" s="225">
        <f>SUM(Q431:Q475)</f>
        <v>0.21000000000000002</v>
      </c>
      <c r="R430" s="225"/>
      <c r="S430" s="225"/>
      <c r="T430" s="226"/>
      <c r="U430" s="220"/>
      <c r="V430" s="220">
        <f>SUM(V431:V475)</f>
        <v>19.03</v>
      </c>
      <c r="W430" s="220"/>
      <c r="X430" s="220"/>
      <c r="AG430" t="s">
        <v>146</v>
      </c>
    </row>
    <row r="431" spans="1:60" ht="33.75" outlineLevel="1" x14ac:dyDescent="0.2">
      <c r="A431" s="227">
        <v>89</v>
      </c>
      <c r="B431" s="228" t="s">
        <v>560</v>
      </c>
      <c r="C431" s="238" t="s">
        <v>561</v>
      </c>
      <c r="D431" s="229" t="s">
        <v>204</v>
      </c>
      <c r="E431" s="230">
        <v>5</v>
      </c>
      <c r="F431" s="231"/>
      <c r="G431" s="232">
        <f>ROUND(E431*F431,2)</f>
        <v>0</v>
      </c>
      <c r="H431" s="231"/>
      <c r="I431" s="232">
        <f>ROUND(E431*H431,2)</f>
        <v>0</v>
      </c>
      <c r="J431" s="231"/>
      <c r="K431" s="232">
        <f>ROUND(E431*J431,2)</f>
        <v>0</v>
      </c>
      <c r="L431" s="232">
        <v>21</v>
      </c>
      <c r="M431" s="232">
        <f>G431*(1+L431/100)</f>
        <v>0</v>
      </c>
      <c r="N431" s="232">
        <v>0</v>
      </c>
      <c r="O431" s="232">
        <f>ROUND(E431*N431,2)</f>
        <v>0</v>
      </c>
      <c r="P431" s="232">
        <v>0</v>
      </c>
      <c r="Q431" s="232">
        <f>ROUND(E431*P431,2)</f>
        <v>0</v>
      </c>
      <c r="R431" s="232" t="s">
        <v>562</v>
      </c>
      <c r="S431" s="232" t="s">
        <v>150</v>
      </c>
      <c r="T431" s="233" t="s">
        <v>150</v>
      </c>
      <c r="U431" s="219">
        <v>0.55000000000000004</v>
      </c>
      <c r="V431" s="219">
        <f>ROUND(E431*U431,2)</f>
        <v>2.75</v>
      </c>
      <c r="W431" s="219"/>
      <c r="X431" s="219" t="s">
        <v>170</v>
      </c>
      <c r="Y431" s="210"/>
      <c r="Z431" s="210"/>
      <c r="AA431" s="210"/>
      <c r="AB431" s="210"/>
      <c r="AC431" s="210"/>
      <c r="AD431" s="210"/>
      <c r="AE431" s="210"/>
      <c r="AF431" s="210"/>
      <c r="AG431" s="210" t="s">
        <v>171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17"/>
      <c r="B432" s="218"/>
      <c r="C432" s="248" t="s">
        <v>563</v>
      </c>
      <c r="D432" s="243"/>
      <c r="E432" s="244">
        <v>4</v>
      </c>
      <c r="F432" s="219"/>
      <c r="G432" s="219"/>
      <c r="H432" s="219"/>
      <c r="I432" s="219"/>
      <c r="J432" s="219"/>
      <c r="K432" s="219"/>
      <c r="L432" s="219"/>
      <c r="M432" s="219"/>
      <c r="N432" s="219"/>
      <c r="O432" s="219"/>
      <c r="P432" s="219"/>
      <c r="Q432" s="219"/>
      <c r="R432" s="219"/>
      <c r="S432" s="219"/>
      <c r="T432" s="219"/>
      <c r="U432" s="219"/>
      <c r="V432" s="219"/>
      <c r="W432" s="219"/>
      <c r="X432" s="219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175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17"/>
      <c r="B433" s="218"/>
      <c r="C433" s="248" t="s">
        <v>564</v>
      </c>
      <c r="D433" s="243"/>
      <c r="E433" s="244">
        <v>1</v>
      </c>
      <c r="F433" s="219"/>
      <c r="G433" s="219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9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175</v>
      </c>
      <c r="AH433" s="210">
        <v>0</v>
      </c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17"/>
      <c r="B434" s="218"/>
      <c r="C434" s="249"/>
      <c r="D434" s="234"/>
      <c r="E434" s="234"/>
      <c r="F434" s="234"/>
      <c r="G434" s="234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  <c r="T434" s="219"/>
      <c r="U434" s="219"/>
      <c r="V434" s="219"/>
      <c r="W434" s="219"/>
      <c r="X434" s="219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154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ht="22.5" outlineLevel="1" x14ac:dyDescent="0.2">
      <c r="A435" s="227">
        <v>90</v>
      </c>
      <c r="B435" s="228" t="s">
        <v>565</v>
      </c>
      <c r="C435" s="238" t="s">
        <v>566</v>
      </c>
      <c r="D435" s="229" t="s">
        <v>232</v>
      </c>
      <c r="E435" s="230">
        <v>50.39</v>
      </c>
      <c r="F435" s="231"/>
      <c r="G435" s="232">
        <f>ROUND(E435*F435,2)</f>
        <v>0</v>
      </c>
      <c r="H435" s="231"/>
      <c r="I435" s="232">
        <f>ROUND(E435*H435,2)</f>
        <v>0</v>
      </c>
      <c r="J435" s="231"/>
      <c r="K435" s="232">
        <f>ROUND(E435*J435,2)</f>
        <v>0</v>
      </c>
      <c r="L435" s="232">
        <v>21</v>
      </c>
      <c r="M435" s="232">
        <f>G435*(1+L435/100)</f>
        <v>0</v>
      </c>
      <c r="N435" s="232">
        <v>0</v>
      </c>
      <c r="O435" s="232">
        <f>ROUND(E435*N435,2)</f>
        <v>0</v>
      </c>
      <c r="P435" s="232">
        <v>4.0000000000000001E-3</v>
      </c>
      <c r="Q435" s="232">
        <f>ROUND(E435*P435,2)</f>
        <v>0.2</v>
      </c>
      <c r="R435" s="232" t="s">
        <v>562</v>
      </c>
      <c r="S435" s="232" t="s">
        <v>150</v>
      </c>
      <c r="T435" s="233" t="s">
        <v>150</v>
      </c>
      <c r="U435" s="219">
        <v>0.04</v>
      </c>
      <c r="V435" s="219">
        <f>ROUND(E435*U435,2)</f>
        <v>2.02</v>
      </c>
      <c r="W435" s="219"/>
      <c r="X435" s="219" t="s">
        <v>170</v>
      </c>
      <c r="Y435" s="210"/>
      <c r="Z435" s="210"/>
      <c r="AA435" s="210"/>
      <c r="AB435" s="210"/>
      <c r="AC435" s="210"/>
      <c r="AD435" s="210"/>
      <c r="AE435" s="210"/>
      <c r="AF435" s="210"/>
      <c r="AG435" s="210" t="s">
        <v>171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17"/>
      <c r="B436" s="218"/>
      <c r="C436" s="248" t="s">
        <v>399</v>
      </c>
      <c r="D436" s="243"/>
      <c r="E436" s="244"/>
      <c r="F436" s="219"/>
      <c r="G436" s="219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19"/>
      <c r="X436" s="219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175</v>
      </c>
      <c r="AH436" s="210">
        <v>0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17"/>
      <c r="B437" s="218"/>
      <c r="C437" s="248" t="s">
        <v>471</v>
      </c>
      <c r="D437" s="243"/>
      <c r="E437" s="244">
        <v>14.07</v>
      </c>
      <c r="F437" s="219"/>
      <c r="G437" s="219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9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175</v>
      </c>
      <c r="AH437" s="210">
        <v>0</v>
      </c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17"/>
      <c r="B438" s="218"/>
      <c r="C438" s="248" t="s">
        <v>567</v>
      </c>
      <c r="D438" s="243"/>
      <c r="E438" s="244">
        <v>36.32</v>
      </c>
      <c r="F438" s="219"/>
      <c r="G438" s="219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9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175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17"/>
      <c r="B439" s="218"/>
      <c r="C439" s="249"/>
      <c r="D439" s="234"/>
      <c r="E439" s="234"/>
      <c r="F439" s="234"/>
      <c r="G439" s="234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9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154</v>
      </c>
      <c r="AH439" s="210"/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ht="33.75" outlineLevel="1" x14ac:dyDescent="0.2">
      <c r="A440" s="227">
        <v>91</v>
      </c>
      <c r="B440" s="228" t="s">
        <v>568</v>
      </c>
      <c r="C440" s="238" t="s">
        <v>569</v>
      </c>
      <c r="D440" s="229" t="s">
        <v>232</v>
      </c>
      <c r="E440" s="230">
        <v>1.5</v>
      </c>
      <c r="F440" s="231"/>
      <c r="G440" s="232">
        <f>ROUND(E440*F440,2)</f>
        <v>0</v>
      </c>
      <c r="H440" s="231"/>
      <c r="I440" s="232">
        <f>ROUND(E440*H440,2)</f>
        <v>0</v>
      </c>
      <c r="J440" s="231"/>
      <c r="K440" s="232">
        <f>ROUND(E440*J440,2)</f>
        <v>0</v>
      </c>
      <c r="L440" s="232">
        <v>21</v>
      </c>
      <c r="M440" s="232">
        <f>G440*(1+L440/100)</f>
        <v>0</v>
      </c>
      <c r="N440" s="232">
        <v>0</v>
      </c>
      <c r="O440" s="232">
        <f>ROUND(E440*N440,2)</f>
        <v>0</v>
      </c>
      <c r="P440" s="232">
        <v>5.4400000000000004E-3</v>
      </c>
      <c r="Q440" s="232">
        <f>ROUND(E440*P440,2)</f>
        <v>0.01</v>
      </c>
      <c r="R440" s="232" t="s">
        <v>562</v>
      </c>
      <c r="S440" s="232" t="s">
        <v>150</v>
      </c>
      <c r="T440" s="233" t="s">
        <v>150</v>
      </c>
      <c r="U440" s="219">
        <v>0.12</v>
      </c>
      <c r="V440" s="219">
        <f>ROUND(E440*U440,2)</f>
        <v>0.18</v>
      </c>
      <c r="W440" s="219"/>
      <c r="X440" s="219" t="s">
        <v>170</v>
      </c>
      <c r="Y440" s="210"/>
      <c r="Z440" s="210"/>
      <c r="AA440" s="210"/>
      <c r="AB440" s="210"/>
      <c r="AC440" s="210"/>
      <c r="AD440" s="210"/>
      <c r="AE440" s="210"/>
      <c r="AF440" s="210"/>
      <c r="AG440" s="210" t="s">
        <v>171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17"/>
      <c r="B441" s="218"/>
      <c r="C441" s="248" t="s">
        <v>539</v>
      </c>
      <c r="D441" s="243"/>
      <c r="E441" s="244">
        <v>1</v>
      </c>
      <c r="F441" s="219"/>
      <c r="G441" s="219"/>
      <c r="H441" s="219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  <c r="T441" s="219"/>
      <c r="U441" s="219"/>
      <c r="V441" s="219"/>
      <c r="W441" s="219"/>
      <c r="X441" s="219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175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17"/>
      <c r="B442" s="218"/>
      <c r="C442" s="248" t="s">
        <v>540</v>
      </c>
      <c r="D442" s="243"/>
      <c r="E442" s="244">
        <v>0.5</v>
      </c>
      <c r="F442" s="219"/>
      <c r="G442" s="219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9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175</v>
      </c>
      <c r="AH442" s="210">
        <v>0</v>
      </c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">
      <c r="A443" s="217"/>
      <c r="B443" s="218"/>
      <c r="C443" s="249"/>
      <c r="D443" s="234"/>
      <c r="E443" s="234"/>
      <c r="F443" s="234"/>
      <c r="G443" s="234"/>
      <c r="H443" s="219"/>
      <c r="I443" s="219"/>
      <c r="J443" s="219"/>
      <c r="K443" s="219"/>
      <c r="L443" s="219"/>
      <c r="M443" s="219"/>
      <c r="N443" s="219"/>
      <c r="O443" s="219"/>
      <c r="P443" s="219"/>
      <c r="Q443" s="219"/>
      <c r="R443" s="219"/>
      <c r="S443" s="219"/>
      <c r="T443" s="219"/>
      <c r="U443" s="219"/>
      <c r="V443" s="219"/>
      <c r="W443" s="219"/>
      <c r="X443" s="219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154</v>
      </c>
      <c r="AH443" s="210"/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27">
        <v>92</v>
      </c>
      <c r="B444" s="228" t="s">
        <v>570</v>
      </c>
      <c r="C444" s="238" t="s">
        <v>571</v>
      </c>
      <c r="D444" s="229" t="s">
        <v>232</v>
      </c>
      <c r="E444" s="230">
        <v>50.940899999999999</v>
      </c>
      <c r="F444" s="231"/>
      <c r="G444" s="232">
        <f>ROUND(E444*F444,2)</f>
        <v>0</v>
      </c>
      <c r="H444" s="231"/>
      <c r="I444" s="232">
        <f>ROUND(E444*H444,2)</f>
        <v>0</v>
      </c>
      <c r="J444" s="231"/>
      <c r="K444" s="232">
        <f>ROUND(E444*J444,2)</f>
        <v>0</v>
      </c>
      <c r="L444" s="232">
        <v>21</v>
      </c>
      <c r="M444" s="232">
        <f>G444*(1+L444/100)</f>
        <v>0</v>
      </c>
      <c r="N444" s="232">
        <v>0</v>
      </c>
      <c r="O444" s="232">
        <f>ROUND(E444*N444,2)</f>
        <v>0</v>
      </c>
      <c r="P444" s="232">
        <v>0</v>
      </c>
      <c r="Q444" s="232">
        <f>ROUND(E444*P444,2)</f>
        <v>0</v>
      </c>
      <c r="R444" s="232" t="s">
        <v>562</v>
      </c>
      <c r="S444" s="232" t="s">
        <v>150</v>
      </c>
      <c r="T444" s="233" t="s">
        <v>150</v>
      </c>
      <c r="U444" s="219">
        <v>0.08</v>
      </c>
      <c r="V444" s="219">
        <f>ROUND(E444*U444,2)</f>
        <v>4.08</v>
      </c>
      <c r="W444" s="219"/>
      <c r="X444" s="219" t="s">
        <v>170</v>
      </c>
      <c r="Y444" s="210"/>
      <c r="Z444" s="210"/>
      <c r="AA444" s="210"/>
      <c r="AB444" s="210"/>
      <c r="AC444" s="210"/>
      <c r="AD444" s="210"/>
      <c r="AE444" s="210"/>
      <c r="AF444" s="210"/>
      <c r="AG444" s="210" t="s">
        <v>171</v>
      </c>
      <c r="AH444" s="210"/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17"/>
      <c r="B445" s="218"/>
      <c r="C445" s="248" t="s">
        <v>572</v>
      </c>
      <c r="D445" s="243"/>
      <c r="E445" s="244">
        <v>50.940899999999999</v>
      </c>
      <c r="F445" s="219"/>
      <c r="G445" s="219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9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175</v>
      </c>
      <c r="AH445" s="210">
        <v>0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17"/>
      <c r="B446" s="218"/>
      <c r="C446" s="249"/>
      <c r="D446" s="234"/>
      <c r="E446" s="234"/>
      <c r="F446" s="234"/>
      <c r="G446" s="234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9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154</v>
      </c>
      <c r="AH446" s="210"/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ht="22.5" outlineLevel="1" x14ac:dyDescent="0.2">
      <c r="A447" s="227">
        <v>93</v>
      </c>
      <c r="B447" s="228" t="s">
        <v>573</v>
      </c>
      <c r="C447" s="238" t="s">
        <v>574</v>
      </c>
      <c r="D447" s="229" t="s">
        <v>168</v>
      </c>
      <c r="E447" s="230">
        <v>70.510000000000005</v>
      </c>
      <c r="F447" s="231"/>
      <c r="G447" s="232">
        <f>ROUND(E447*F447,2)</f>
        <v>0</v>
      </c>
      <c r="H447" s="231"/>
      <c r="I447" s="232">
        <f>ROUND(E447*H447,2)</f>
        <v>0</v>
      </c>
      <c r="J447" s="231"/>
      <c r="K447" s="232">
        <f>ROUND(E447*J447,2)</f>
        <v>0</v>
      </c>
      <c r="L447" s="232">
        <v>21</v>
      </c>
      <c r="M447" s="232">
        <f>G447*(1+L447/100)</f>
        <v>0</v>
      </c>
      <c r="N447" s="232">
        <v>3.2000000000000003E-4</v>
      </c>
      <c r="O447" s="232">
        <f>ROUND(E447*N447,2)</f>
        <v>0.02</v>
      </c>
      <c r="P447" s="232">
        <v>0</v>
      </c>
      <c r="Q447" s="232">
        <f>ROUND(E447*P447,2)</f>
        <v>0</v>
      </c>
      <c r="R447" s="232" t="s">
        <v>562</v>
      </c>
      <c r="S447" s="232" t="s">
        <v>150</v>
      </c>
      <c r="T447" s="233" t="s">
        <v>150</v>
      </c>
      <c r="U447" s="219">
        <v>0.05</v>
      </c>
      <c r="V447" s="219">
        <f>ROUND(E447*U447,2)</f>
        <v>3.53</v>
      </c>
      <c r="W447" s="219"/>
      <c r="X447" s="219" t="s">
        <v>170</v>
      </c>
      <c r="Y447" s="210"/>
      <c r="Z447" s="210"/>
      <c r="AA447" s="210"/>
      <c r="AB447" s="210"/>
      <c r="AC447" s="210"/>
      <c r="AD447" s="210"/>
      <c r="AE447" s="210"/>
      <c r="AF447" s="210"/>
      <c r="AG447" s="210" t="s">
        <v>171</v>
      </c>
      <c r="AH447" s="210"/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17"/>
      <c r="B448" s="218"/>
      <c r="C448" s="248" t="s">
        <v>575</v>
      </c>
      <c r="D448" s="243"/>
      <c r="E448" s="244">
        <v>30.45</v>
      </c>
      <c r="F448" s="219"/>
      <c r="G448" s="219"/>
      <c r="H448" s="219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  <c r="T448" s="219"/>
      <c r="U448" s="219"/>
      <c r="V448" s="219"/>
      <c r="W448" s="219"/>
      <c r="X448" s="219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175</v>
      </c>
      <c r="AH448" s="210">
        <v>0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17"/>
      <c r="B449" s="218"/>
      <c r="C449" s="248" t="s">
        <v>576</v>
      </c>
      <c r="D449" s="243"/>
      <c r="E449" s="244">
        <v>40.06</v>
      </c>
      <c r="F449" s="219"/>
      <c r="G449" s="219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9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175</v>
      </c>
      <c r="AH449" s="210">
        <v>0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17"/>
      <c r="B450" s="218"/>
      <c r="C450" s="249"/>
      <c r="D450" s="234"/>
      <c r="E450" s="234"/>
      <c r="F450" s="234"/>
      <c r="G450" s="234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9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154</v>
      </c>
      <c r="AH450" s="210"/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ht="22.5" outlineLevel="1" x14ac:dyDescent="0.2">
      <c r="A451" s="227">
        <v>94</v>
      </c>
      <c r="B451" s="228" t="s">
        <v>577</v>
      </c>
      <c r="C451" s="238" t="s">
        <v>578</v>
      </c>
      <c r="D451" s="229" t="s">
        <v>232</v>
      </c>
      <c r="E451" s="230">
        <v>50.940899999999999</v>
      </c>
      <c r="F451" s="231"/>
      <c r="G451" s="232">
        <f>ROUND(E451*F451,2)</f>
        <v>0</v>
      </c>
      <c r="H451" s="231"/>
      <c r="I451" s="232">
        <f>ROUND(E451*H451,2)</f>
        <v>0</v>
      </c>
      <c r="J451" s="231"/>
      <c r="K451" s="232">
        <f>ROUND(E451*J451,2)</f>
        <v>0</v>
      </c>
      <c r="L451" s="232">
        <v>21</v>
      </c>
      <c r="M451" s="232">
        <f>G451*(1+L451/100)</f>
        <v>0</v>
      </c>
      <c r="N451" s="232">
        <v>1.0000000000000001E-5</v>
      </c>
      <c r="O451" s="232">
        <f>ROUND(E451*N451,2)</f>
        <v>0</v>
      </c>
      <c r="P451" s="232">
        <v>0</v>
      </c>
      <c r="Q451" s="232">
        <f>ROUND(E451*P451,2)</f>
        <v>0</v>
      </c>
      <c r="R451" s="232" t="s">
        <v>562</v>
      </c>
      <c r="S451" s="232" t="s">
        <v>150</v>
      </c>
      <c r="T451" s="233" t="s">
        <v>150</v>
      </c>
      <c r="U451" s="219">
        <v>7.0000000000000007E-2</v>
      </c>
      <c r="V451" s="219">
        <f>ROUND(E451*U451,2)</f>
        <v>3.57</v>
      </c>
      <c r="W451" s="219"/>
      <c r="X451" s="219" t="s">
        <v>170</v>
      </c>
      <c r="Y451" s="210"/>
      <c r="Z451" s="210"/>
      <c r="AA451" s="210"/>
      <c r="AB451" s="210"/>
      <c r="AC451" s="210"/>
      <c r="AD451" s="210"/>
      <c r="AE451" s="210"/>
      <c r="AF451" s="210"/>
      <c r="AG451" s="210" t="s">
        <v>171</v>
      </c>
      <c r="AH451" s="210"/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17"/>
      <c r="B452" s="218"/>
      <c r="C452" s="248" t="s">
        <v>572</v>
      </c>
      <c r="D452" s="243"/>
      <c r="E452" s="244">
        <v>50.940899999999999</v>
      </c>
      <c r="F452" s="219"/>
      <c r="G452" s="219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9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175</v>
      </c>
      <c r="AH452" s="210">
        <v>0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17"/>
      <c r="B453" s="218"/>
      <c r="C453" s="249"/>
      <c r="D453" s="234"/>
      <c r="E453" s="234"/>
      <c r="F453" s="234"/>
      <c r="G453" s="234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9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154</v>
      </c>
      <c r="AH453" s="210"/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ht="22.5" outlineLevel="1" x14ac:dyDescent="0.2">
      <c r="A454" s="227">
        <v>95</v>
      </c>
      <c r="B454" s="228" t="s">
        <v>579</v>
      </c>
      <c r="C454" s="238" t="s">
        <v>580</v>
      </c>
      <c r="D454" s="229" t="s">
        <v>232</v>
      </c>
      <c r="E454" s="230">
        <v>2</v>
      </c>
      <c r="F454" s="231"/>
      <c r="G454" s="232">
        <f>ROUND(E454*F454,2)</f>
        <v>0</v>
      </c>
      <c r="H454" s="231"/>
      <c r="I454" s="232">
        <f>ROUND(E454*H454,2)</f>
        <v>0</v>
      </c>
      <c r="J454" s="231"/>
      <c r="K454" s="232">
        <f>ROUND(E454*J454,2)</f>
        <v>0</v>
      </c>
      <c r="L454" s="232">
        <v>21</v>
      </c>
      <c r="M454" s="232">
        <f>G454*(1+L454/100)</f>
        <v>0</v>
      </c>
      <c r="N454" s="232">
        <v>1.8699999999999999E-3</v>
      </c>
      <c r="O454" s="232">
        <f>ROUND(E454*N454,2)</f>
        <v>0</v>
      </c>
      <c r="P454" s="232">
        <v>0</v>
      </c>
      <c r="Q454" s="232">
        <f>ROUND(E454*P454,2)</f>
        <v>0</v>
      </c>
      <c r="R454" s="232" t="s">
        <v>562</v>
      </c>
      <c r="S454" s="232" t="s">
        <v>150</v>
      </c>
      <c r="T454" s="233" t="s">
        <v>150</v>
      </c>
      <c r="U454" s="219">
        <v>0.98</v>
      </c>
      <c r="V454" s="219">
        <f>ROUND(E454*U454,2)</f>
        <v>1.96</v>
      </c>
      <c r="W454" s="219"/>
      <c r="X454" s="219" t="s">
        <v>170</v>
      </c>
      <c r="Y454" s="210"/>
      <c r="Z454" s="210"/>
      <c r="AA454" s="210"/>
      <c r="AB454" s="210"/>
      <c r="AC454" s="210"/>
      <c r="AD454" s="210"/>
      <c r="AE454" s="210"/>
      <c r="AF454" s="210"/>
      <c r="AG454" s="210" t="s">
        <v>171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17"/>
      <c r="B455" s="218"/>
      <c r="C455" s="248" t="s">
        <v>581</v>
      </c>
      <c r="D455" s="243"/>
      <c r="E455" s="244">
        <v>2</v>
      </c>
      <c r="F455" s="219"/>
      <c r="G455" s="219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9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175</v>
      </c>
      <c r="AH455" s="210">
        <v>0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17"/>
      <c r="B456" s="218"/>
      <c r="C456" s="249"/>
      <c r="D456" s="234"/>
      <c r="E456" s="234"/>
      <c r="F456" s="234"/>
      <c r="G456" s="234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9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154</v>
      </c>
      <c r="AH456" s="210"/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ht="22.5" outlineLevel="1" x14ac:dyDescent="0.2">
      <c r="A457" s="227">
        <v>96</v>
      </c>
      <c r="B457" s="228" t="s">
        <v>582</v>
      </c>
      <c r="C457" s="238" t="s">
        <v>583</v>
      </c>
      <c r="D457" s="229" t="s">
        <v>178</v>
      </c>
      <c r="E457" s="230">
        <v>8.0231899999999996</v>
      </c>
      <c r="F457" s="231"/>
      <c r="G457" s="232">
        <f>ROUND(E457*F457,2)</f>
        <v>0</v>
      </c>
      <c r="H457" s="231"/>
      <c r="I457" s="232">
        <f>ROUND(E457*H457,2)</f>
        <v>0</v>
      </c>
      <c r="J457" s="231"/>
      <c r="K457" s="232">
        <f>ROUND(E457*J457,2)</f>
        <v>0</v>
      </c>
      <c r="L457" s="232">
        <v>21</v>
      </c>
      <c r="M457" s="232">
        <f>G457*(1+L457/100)</f>
        <v>0</v>
      </c>
      <c r="N457" s="232">
        <v>3.5000000000000003E-2</v>
      </c>
      <c r="O457" s="232">
        <f>ROUND(E457*N457,2)</f>
        <v>0.28000000000000003</v>
      </c>
      <c r="P457" s="232">
        <v>0</v>
      </c>
      <c r="Q457" s="232">
        <f>ROUND(E457*P457,2)</f>
        <v>0</v>
      </c>
      <c r="R457" s="232" t="s">
        <v>528</v>
      </c>
      <c r="S457" s="232" t="s">
        <v>150</v>
      </c>
      <c r="T457" s="233" t="s">
        <v>150</v>
      </c>
      <c r="U457" s="219">
        <v>0</v>
      </c>
      <c r="V457" s="219">
        <f>ROUND(E457*U457,2)</f>
        <v>0</v>
      </c>
      <c r="W457" s="219"/>
      <c r="X457" s="219" t="s">
        <v>529</v>
      </c>
      <c r="Y457" s="210"/>
      <c r="Z457" s="210"/>
      <c r="AA457" s="210"/>
      <c r="AB457" s="210"/>
      <c r="AC457" s="210"/>
      <c r="AD457" s="210"/>
      <c r="AE457" s="210"/>
      <c r="AF457" s="210"/>
      <c r="AG457" s="210" t="s">
        <v>530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17"/>
      <c r="B458" s="218"/>
      <c r="C458" s="248" t="s">
        <v>584</v>
      </c>
      <c r="D458" s="243"/>
      <c r="E458" s="244">
        <v>8.0231899999999996</v>
      </c>
      <c r="F458" s="219"/>
      <c r="G458" s="219"/>
      <c r="H458" s="219"/>
      <c r="I458" s="219"/>
      <c r="J458" s="219"/>
      <c r="K458" s="219"/>
      <c r="L458" s="219"/>
      <c r="M458" s="219"/>
      <c r="N458" s="219"/>
      <c r="O458" s="219"/>
      <c r="P458" s="219"/>
      <c r="Q458" s="219"/>
      <c r="R458" s="219"/>
      <c r="S458" s="219"/>
      <c r="T458" s="219"/>
      <c r="U458" s="219"/>
      <c r="V458" s="219"/>
      <c r="W458" s="219"/>
      <c r="X458" s="219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175</v>
      </c>
      <c r="AH458" s="210">
        <v>0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17"/>
      <c r="B459" s="218"/>
      <c r="C459" s="249"/>
      <c r="D459" s="234"/>
      <c r="E459" s="234"/>
      <c r="F459" s="234"/>
      <c r="G459" s="234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9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154</v>
      </c>
      <c r="AH459" s="210"/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ht="22.5" outlineLevel="1" x14ac:dyDescent="0.2">
      <c r="A460" s="227">
        <v>97</v>
      </c>
      <c r="B460" s="228" t="s">
        <v>585</v>
      </c>
      <c r="C460" s="238" t="s">
        <v>586</v>
      </c>
      <c r="D460" s="229" t="s">
        <v>232</v>
      </c>
      <c r="E460" s="230">
        <v>2.2000000000000002</v>
      </c>
      <c r="F460" s="231"/>
      <c r="G460" s="232">
        <f>ROUND(E460*F460,2)</f>
        <v>0</v>
      </c>
      <c r="H460" s="231"/>
      <c r="I460" s="232">
        <f>ROUND(E460*H460,2)</f>
        <v>0</v>
      </c>
      <c r="J460" s="231"/>
      <c r="K460" s="232">
        <f>ROUND(E460*J460,2)</f>
        <v>0</v>
      </c>
      <c r="L460" s="232">
        <v>21</v>
      </c>
      <c r="M460" s="232">
        <f>G460*(1+L460/100)</f>
        <v>0</v>
      </c>
      <c r="N460" s="232">
        <v>1.3100000000000001E-2</v>
      </c>
      <c r="O460" s="232">
        <f>ROUND(E460*N460,2)</f>
        <v>0.03</v>
      </c>
      <c r="P460" s="232">
        <v>0</v>
      </c>
      <c r="Q460" s="232">
        <f>ROUND(E460*P460,2)</f>
        <v>0</v>
      </c>
      <c r="R460" s="232" t="s">
        <v>528</v>
      </c>
      <c r="S460" s="232" t="s">
        <v>150</v>
      </c>
      <c r="T460" s="233" t="s">
        <v>150</v>
      </c>
      <c r="U460" s="219">
        <v>0</v>
      </c>
      <c r="V460" s="219">
        <f>ROUND(E460*U460,2)</f>
        <v>0</v>
      </c>
      <c r="W460" s="219"/>
      <c r="X460" s="219" t="s">
        <v>529</v>
      </c>
      <c r="Y460" s="210"/>
      <c r="Z460" s="210"/>
      <c r="AA460" s="210"/>
      <c r="AB460" s="210"/>
      <c r="AC460" s="210"/>
      <c r="AD460" s="210"/>
      <c r="AE460" s="210"/>
      <c r="AF460" s="210"/>
      <c r="AG460" s="210" t="s">
        <v>530</v>
      </c>
      <c r="AH460" s="210"/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17"/>
      <c r="B461" s="218"/>
      <c r="C461" s="248" t="s">
        <v>587</v>
      </c>
      <c r="D461" s="243"/>
      <c r="E461" s="244">
        <v>2.2000000000000002</v>
      </c>
      <c r="F461" s="219"/>
      <c r="G461" s="219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9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175</v>
      </c>
      <c r="AH461" s="210">
        <v>0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17"/>
      <c r="B462" s="218"/>
      <c r="C462" s="249"/>
      <c r="D462" s="234"/>
      <c r="E462" s="234"/>
      <c r="F462" s="234"/>
      <c r="G462" s="234"/>
      <c r="H462" s="219"/>
      <c r="I462" s="219"/>
      <c r="J462" s="219"/>
      <c r="K462" s="219"/>
      <c r="L462" s="219"/>
      <c r="M462" s="219"/>
      <c r="N462" s="219"/>
      <c r="O462" s="219"/>
      <c r="P462" s="219"/>
      <c r="Q462" s="219"/>
      <c r="R462" s="219"/>
      <c r="S462" s="219"/>
      <c r="T462" s="219"/>
      <c r="U462" s="219"/>
      <c r="V462" s="219"/>
      <c r="W462" s="219"/>
      <c r="X462" s="219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154</v>
      </c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27">
        <v>98</v>
      </c>
      <c r="B463" s="228" t="s">
        <v>588</v>
      </c>
      <c r="C463" s="238" t="s">
        <v>589</v>
      </c>
      <c r="D463" s="229" t="s">
        <v>194</v>
      </c>
      <c r="E463" s="230">
        <v>0.33644000000000002</v>
      </c>
      <c r="F463" s="231"/>
      <c r="G463" s="232">
        <f>ROUND(E463*F463,2)</f>
        <v>0</v>
      </c>
      <c r="H463" s="231"/>
      <c r="I463" s="232">
        <f>ROUND(E463*H463,2)</f>
        <v>0</v>
      </c>
      <c r="J463" s="231"/>
      <c r="K463" s="232">
        <f>ROUND(E463*J463,2)</f>
        <v>0</v>
      </c>
      <c r="L463" s="232">
        <v>21</v>
      </c>
      <c r="M463" s="232">
        <f>G463*(1+L463/100)</f>
        <v>0</v>
      </c>
      <c r="N463" s="232">
        <v>0</v>
      </c>
      <c r="O463" s="232">
        <f>ROUND(E463*N463,2)</f>
        <v>0</v>
      </c>
      <c r="P463" s="232">
        <v>0</v>
      </c>
      <c r="Q463" s="232">
        <f>ROUND(E463*P463,2)</f>
        <v>0</v>
      </c>
      <c r="R463" s="232" t="s">
        <v>562</v>
      </c>
      <c r="S463" s="232" t="s">
        <v>150</v>
      </c>
      <c r="T463" s="233" t="s">
        <v>150</v>
      </c>
      <c r="U463" s="219">
        <v>1.74</v>
      </c>
      <c r="V463" s="219">
        <f>ROUND(E463*U463,2)</f>
        <v>0.59</v>
      </c>
      <c r="W463" s="219"/>
      <c r="X463" s="219" t="s">
        <v>516</v>
      </c>
      <c r="Y463" s="210"/>
      <c r="Z463" s="210"/>
      <c r="AA463" s="210"/>
      <c r="AB463" s="210"/>
      <c r="AC463" s="210"/>
      <c r="AD463" s="210"/>
      <c r="AE463" s="210"/>
      <c r="AF463" s="210"/>
      <c r="AG463" s="210" t="s">
        <v>517</v>
      </c>
      <c r="AH463" s="210"/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17"/>
      <c r="B464" s="218"/>
      <c r="C464" s="247" t="s">
        <v>557</v>
      </c>
      <c r="D464" s="246"/>
      <c r="E464" s="246"/>
      <c r="F464" s="246"/>
      <c r="G464" s="246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9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173</v>
      </c>
      <c r="AH464" s="210"/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outlineLevel="1" x14ac:dyDescent="0.2">
      <c r="A465" s="217"/>
      <c r="B465" s="218"/>
      <c r="C465" s="249"/>
      <c r="D465" s="234"/>
      <c r="E465" s="234"/>
      <c r="F465" s="234"/>
      <c r="G465" s="234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9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154</v>
      </c>
      <c r="AH465" s="210"/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">
      <c r="A466" s="227">
        <v>99</v>
      </c>
      <c r="B466" s="228" t="s">
        <v>502</v>
      </c>
      <c r="C466" s="238" t="s">
        <v>503</v>
      </c>
      <c r="D466" s="229" t="s">
        <v>194</v>
      </c>
      <c r="E466" s="230">
        <v>0.20971999999999999</v>
      </c>
      <c r="F466" s="231"/>
      <c r="G466" s="232">
        <f>ROUND(E466*F466,2)</f>
        <v>0</v>
      </c>
      <c r="H466" s="231"/>
      <c r="I466" s="232">
        <f>ROUND(E466*H466,2)</f>
        <v>0</v>
      </c>
      <c r="J466" s="231"/>
      <c r="K466" s="232">
        <f>ROUND(E466*J466,2)</f>
        <v>0</v>
      </c>
      <c r="L466" s="232">
        <v>21</v>
      </c>
      <c r="M466" s="232">
        <f>G466*(1+L466/100)</f>
        <v>0</v>
      </c>
      <c r="N466" s="232">
        <v>0</v>
      </c>
      <c r="O466" s="232">
        <f>ROUND(E466*N466,2)</f>
        <v>0</v>
      </c>
      <c r="P466" s="232">
        <v>0</v>
      </c>
      <c r="Q466" s="232">
        <f>ROUND(E466*P466,2)</f>
        <v>0</v>
      </c>
      <c r="R466" s="232" t="s">
        <v>380</v>
      </c>
      <c r="S466" s="232" t="s">
        <v>150</v>
      </c>
      <c r="T466" s="233" t="s">
        <v>150</v>
      </c>
      <c r="U466" s="219">
        <v>0.49</v>
      </c>
      <c r="V466" s="219">
        <f>ROUND(E466*U466,2)</f>
        <v>0.1</v>
      </c>
      <c r="W466" s="219"/>
      <c r="X466" s="219" t="s">
        <v>504</v>
      </c>
      <c r="Y466" s="210"/>
      <c r="Z466" s="210"/>
      <c r="AA466" s="210"/>
      <c r="AB466" s="210"/>
      <c r="AC466" s="210"/>
      <c r="AD466" s="210"/>
      <c r="AE466" s="210"/>
      <c r="AF466" s="210"/>
      <c r="AG466" s="210" t="s">
        <v>505</v>
      </c>
      <c r="AH466" s="210"/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17"/>
      <c r="B467" s="218"/>
      <c r="C467" s="239"/>
      <c r="D467" s="235"/>
      <c r="E467" s="235"/>
      <c r="F467" s="235"/>
      <c r="G467" s="235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9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154</v>
      </c>
      <c r="AH467" s="210"/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27">
        <v>100</v>
      </c>
      <c r="B468" s="228" t="s">
        <v>506</v>
      </c>
      <c r="C468" s="238" t="s">
        <v>507</v>
      </c>
      <c r="D468" s="229" t="s">
        <v>194</v>
      </c>
      <c r="E468" s="230">
        <v>1.88748</v>
      </c>
      <c r="F468" s="231"/>
      <c r="G468" s="232">
        <f>ROUND(E468*F468,2)</f>
        <v>0</v>
      </c>
      <c r="H468" s="231"/>
      <c r="I468" s="232">
        <f>ROUND(E468*H468,2)</f>
        <v>0</v>
      </c>
      <c r="J468" s="231"/>
      <c r="K468" s="232">
        <f>ROUND(E468*J468,2)</f>
        <v>0</v>
      </c>
      <c r="L468" s="232">
        <v>21</v>
      </c>
      <c r="M468" s="232">
        <f>G468*(1+L468/100)</f>
        <v>0</v>
      </c>
      <c r="N468" s="232">
        <v>0</v>
      </c>
      <c r="O468" s="232">
        <f>ROUND(E468*N468,2)</f>
        <v>0</v>
      </c>
      <c r="P468" s="232">
        <v>0</v>
      </c>
      <c r="Q468" s="232">
        <f>ROUND(E468*P468,2)</f>
        <v>0</v>
      </c>
      <c r="R468" s="232" t="s">
        <v>380</v>
      </c>
      <c r="S468" s="232" t="s">
        <v>150</v>
      </c>
      <c r="T468" s="233" t="s">
        <v>150</v>
      </c>
      <c r="U468" s="219">
        <v>0</v>
      </c>
      <c r="V468" s="219">
        <f>ROUND(E468*U468,2)</f>
        <v>0</v>
      </c>
      <c r="W468" s="219"/>
      <c r="X468" s="219" t="s">
        <v>504</v>
      </c>
      <c r="Y468" s="210"/>
      <c r="Z468" s="210"/>
      <c r="AA468" s="210"/>
      <c r="AB468" s="210"/>
      <c r="AC468" s="210"/>
      <c r="AD468" s="210"/>
      <c r="AE468" s="210"/>
      <c r="AF468" s="210"/>
      <c r="AG468" s="210" t="s">
        <v>505</v>
      </c>
      <c r="AH468" s="210"/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17"/>
      <c r="B469" s="218"/>
      <c r="C469" s="239"/>
      <c r="D469" s="235"/>
      <c r="E469" s="235"/>
      <c r="F469" s="235"/>
      <c r="G469" s="235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9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154</v>
      </c>
      <c r="AH469" s="210"/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27">
        <v>101</v>
      </c>
      <c r="B470" s="228" t="s">
        <v>508</v>
      </c>
      <c r="C470" s="238" t="s">
        <v>509</v>
      </c>
      <c r="D470" s="229" t="s">
        <v>194</v>
      </c>
      <c r="E470" s="230">
        <v>0.20971999999999999</v>
      </c>
      <c r="F470" s="231"/>
      <c r="G470" s="232">
        <f>ROUND(E470*F470,2)</f>
        <v>0</v>
      </c>
      <c r="H470" s="231"/>
      <c r="I470" s="232">
        <f>ROUND(E470*H470,2)</f>
        <v>0</v>
      </c>
      <c r="J470" s="231"/>
      <c r="K470" s="232">
        <f>ROUND(E470*J470,2)</f>
        <v>0</v>
      </c>
      <c r="L470" s="232">
        <v>21</v>
      </c>
      <c r="M470" s="232">
        <f>G470*(1+L470/100)</f>
        <v>0</v>
      </c>
      <c r="N470" s="232">
        <v>0</v>
      </c>
      <c r="O470" s="232">
        <f>ROUND(E470*N470,2)</f>
        <v>0</v>
      </c>
      <c r="P470" s="232">
        <v>0</v>
      </c>
      <c r="Q470" s="232">
        <f>ROUND(E470*P470,2)</f>
        <v>0</v>
      </c>
      <c r="R470" s="232" t="s">
        <v>380</v>
      </c>
      <c r="S470" s="232" t="s">
        <v>150</v>
      </c>
      <c r="T470" s="233" t="s">
        <v>150</v>
      </c>
      <c r="U470" s="219">
        <v>0.94199999999999995</v>
      </c>
      <c r="V470" s="219">
        <f>ROUND(E470*U470,2)</f>
        <v>0.2</v>
      </c>
      <c r="W470" s="219"/>
      <c r="X470" s="219" t="s">
        <v>504</v>
      </c>
      <c r="Y470" s="210"/>
      <c r="Z470" s="210"/>
      <c r="AA470" s="210"/>
      <c r="AB470" s="210"/>
      <c r="AC470" s="210"/>
      <c r="AD470" s="210"/>
      <c r="AE470" s="210"/>
      <c r="AF470" s="210"/>
      <c r="AG470" s="210" t="s">
        <v>505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17"/>
      <c r="B471" s="218"/>
      <c r="C471" s="239"/>
      <c r="D471" s="235"/>
      <c r="E471" s="235"/>
      <c r="F471" s="235"/>
      <c r="G471" s="235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9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154</v>
      </c>
      <c r="AH471" s="210"/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ht="22.5" outlineLevel="1" x14ac:dyDescent="0.2">
      <c r="A472" s="227">
        <v>102</v>
      </c>
      <c r="B472" s="228" t="s">
        <v>510</v>
      </c>
      <c r="C472" s="238" t="s">
        <v>511</v>
      </c>
      <c r="D472" s="229" t="s">
        <v>194</v>
      </c>
      <c r="E472" s="230">
        <v>0.41943999999999998</v>
      </c>
      <c r="F472" s="231"/>
      <c r="G472" s="232">
        <f>ROUND(E472*F472,2)</f>
        <v>0</v>
      </c>
      <c r="H472" s="231"/>
      <c r="I472" s="232">
        <f>ROUND(E472*H472,2)</f>
        <v>0</v>
      </c>
      <c r="J472" s="231"/>
      <c r="K472" s="232">
        <f>ROUND(E472*J472,2)</f>
        <v>0</v>
      </c>
      <c r="L472" s="232">
        <v>21</v>
      </c>
      <c r="M472" s="232">
        <f>G472*(1+L472/100)</f>
        <v>0</v>
      </c>
      <c r="N472" s="232">
        <v>0</v>
      </c>
      <c r="O472" s="232">
        <f>ROUND(E472*N472,2)</f>
        <v>0</v>
      </c>
      <c r="P472" s="232">
        <v>0</v>
      </c>
      <c r="Q472" s="232">
        <f>ROUND(E472*P472,2)</f>
        <v>0</v>
      </c>
      <c r="R472" s="232" t="s">
        <v>380</v>
      </c>
      <c r="S472" s="232" t="s">
        <v>150</v>
      </c>
      <c r="T472" s="233" t="s">
        <v>150</v>
      </c>
      <c r="U472" s="219">
        <v>0.11</v>
      </c>
      <c r="V472" s="219">
        <f>ROUND(E472*U472,2)</f>
        <v>0.05</v>
      </c>
      <c r="W472" s="219"/>
      <c r="X472" s="219" t="s">
        <v>504</v>
      </c>
      <c r="Y472" s="210"/>
      <c r="Z472" s="210"/>
      <c r="AA472" s="210"/>
      <c r="AB472" s="210"/>
      <c r="AC472" s="210"/>
      <c r="AD472" s="210"/>
      <c r="AE472" s="210"/>
      <c r="AF472" s="210"/>
      <c r="AG472" s="210" t="s">
        <v>505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outlineLevel="1" x14ac:dyDescent="0.2">
      <c r="A473" s="217"/>
      <c r="B473" s="218"/>
      <c r="C473" s="239"/>
      <c r="D473" s="235"/>
      <c r="E473" s="235"/>
      <c r="F473" s="235"/>
      <c r="G473" s="235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9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154</v>
      </c>
      <c r="AH473" s="210"/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outlineLevel="1" x14ac:dyDescent="0.2">
      <c r="A474" s="227">
        <v>103</v>
      </c>
      <c r="B474" s="228" t="s">
        <v>590</v>
      </c>
      <c r="C474" s="238" t="s">
        <v>591</v>
      </c>
      <c r="D474" s="229" t="s">
        <v>194</v>
      </c>
      <c r="E474" s="230">
        <v>0.20971999999999999</v>
      </c>
      <c r="F474" s="231"/>
      <c r="G474" s="232">
        <f>ROUND(E474*F474,2)</f>
        <v>0</v>
      </c>
      <c r="H474" s="231"/>
      <c r="I474" s="232">
        <f>ROUND(E474*H474,2)</f>
        <v>0</v>
      </c>
      <c r="J474" s="231"/>
      <c r="K474" s="232">
        <f>ROUND(E474*J474,2)</f>
        <v>0</v>
      </c>
      <c r="L474" s="232">
        <v>21</v>
      </c>
      <c r="M474" s="232">
        <f>G474*(1+L474/100)</f>
        <v>0</v>
      </c>
      <c r="N474" s="232">
        <v>0</v>
      </c>
      <c r="O474" s="232">
        <f>ROUND(E474*N474,2)</f>
        <v>0</v>
      </c>
      <c r="P474" s="232">
        <v>0</v>
      </c>
      <c r="Q474" s="232">
        <f>ROUND(E474*P474,2)</f>
        <v>0</v>
      </c>
      <c r="R474" s="232" t="s">
        <v>380</v>
      </c>
      <c r="S474" s="232" t="s">
        <v>150</v>
      </c>
      <c r="T474" s="233" t="s">
        <v>150</v>
      </c>
      <c r="U474" s="219">
        <v>0</v>
      </c>
      <c r="V474" s="219">
        <f>ROUND(E474*U474,2)</f>
        <v>0</v>
      </c>
      <c r="W474" s="219"/>
      <c r="X474" s="219" t="s">
        <v>504</v>
      </c>
      <c r="Y474" s="210"/>
      <c r="Z474" s="210"/>
      <c r="AA474" s="210"/>
      <c r="AB474" s="210"/>
      <c r="AC474" s="210"/>
      <c r="AD474" s="210"/>
      <c r="AE474" s="210"/>
      <c r="AF474" s="210"/>
      <c r="AG474" s="210" t="s">
        <v>505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">
      <c r="A475" s="217"/>
      <c r="B475" s="218"/>
      <c r="C475" s="239"/>
      <c r="D475" s="235"/>
      <c r="E475" s="235"/>
      <c r="F475" s="235"/>
      <c r="G475" s="235"/>
      <c r="H475" s="219"/>
      <c r="I475" s="219"/>
      <c r="J475" s="219"/>
      <c r="K475" s="219"/>
      <c r="L475" s="219"/>
      <c r="M475" s="219"/>
      <c r="N475" s="219"/>
      <c r="O475" s="219"/>
      <c r="P475" s="219"/>
      <c r="Q475" s="219"/>
      <c r="R475" s="219"/>
      <c r="S475" s="219"/>
      <c r="T475" s="219"/>
      <c r="U475" s="219"/>
      <c r="V475" s="219"/>
      <c r="W475" s="219"/>
      <c r="X475" s="219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154</v>
      </c>
      <c r="AH475" s="210"/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x14ac:dyDescent="0.2">
      <c r="A476" s="221" t="s">
        <v>145</v>
      </c>
      <c r="B476" s="222" t="s">
        <v>96</v>
      </c>
      <c r="C476" s="237" t="s">
        <v>97</v>
      </c>
      <c r="D476" s="223"/>
      <c r="E476" s="224"/>
      <c r="F476" s="225"/>
      <c r="G476" s="225">
        <f>SUMIF(AG477:AG511,"&lt;&gt;NOR",G477:G511)</f>
        <v>0</v>
      </c>
      <c r="H476" s="225"/>
      <c r="I476" s="225">
        <f>SUM(I477:I511)</f>
        <v>0</v>
      </c>
      <c r="J476" s="225"/>
      <c r="K476" s="225">
        <f>SUM(K477:K511)</f>
        <v>0</v>
      </c>
      <c r="L476" s="225"/>
      <c r="M476" s="225">
        <f>SUM(M477:M511)</f>
        <v>0</v>
      </c>
      <c r="N476" s="225"/>
      <c r="O476" s="225">
        <f>SUM(O477:O511)</f>
        <v>0</v>
      </c>
      <c r="P476" s="225"/>
      <c r="Q476" s="225">
        <f>SUM(Q477:Q511)</f>
        <v>0.16</v>
      </c>
      <c r="R476" s="225"/>
      <c r="S476" s="225"/>
      <c r="T476" s="226"/>
      <c r="U476" s="220"/>
      <c r="V476" s="220">
        <f>SUM(V477:V511)</f>
        <v>5.76</v>
      </c>
      <c r="W476" s="220"/>
      <c r="X476" s="220"/>
      <c r="AG476" t="s">
        <v>146</v>
      </c>
    </row>
    <row r="477" spans="1:60" outlineLevel="1" x14ac:dyDescent="0.2">
      <c r="A477" s="227">
        <v>104</v>
      </c>
      <c r="B477" s="228" t="s">
        <v>592</v>
      </c>
      <c r="C477" s="238" t="s">
        <v>593</v>
      </c>
      <c r="D477" s="229" t="s">
        <v>594</v>
      </c>
      <c r="E477" s="230">
        <v>1</v>
      </c>
      <c r="F477" s="231"/>
      <c r="G477" s="232">
        <f>ROUND(E477*F477,2)</f>
        <v>0</v>
      </c>
      <c r="H477" s="231"/>
      <c r="I477" s="232">
        <f>ROUND(E477*H477,2)</f>
        <v>0</v>
      </c>
      <c r="J477" s="231"/>
      <c r="K477" s="232">
        <f>ROUND(E477*J477,2)</f>
        <v>0</v>
      </c>
      <c r="L477" s="232">
        <v>21</v>
      </c>
      <c r="M477" s="232">
        <f>G477*(1+L477/100)</f>
        <v>0</v>
      </c>
      <c r="N477" s="232">
        <v>0</v>
      </c>
      <c r="O477" s="232">
        <f>ROUND(E477*N477,2)</f>
        <v>0</v>
      </c>
      <c r="P477" s="232">
        <v>3.4200000000000001E-2</v>
      </c>
      <c r="Q477" s="232">
        <f>ROUND(E477*P477,2)</f>
        <v>0.03</v>
      </c>
      <c r="R477" s="232" t="s">
        <v>595</v>
      </c>
      <c r="S477" s="232" t="s">
        <v>150</v>
      </c>
      <c r="T477" s="233" t="s">
        <v>150</v>
      </c>
      <c r="U477" s="219">
        <v>0.47</v>
      </c>
      <c r="V477" s="219">
        <f>ROUND(E477*U477,2)</f>
        <v>0.47</v>
      </c>
      <c r="W477" s="219"/>
      <c r="X477" s="219" t="s">
        <v>170</v>
      </c>
      <c r="Y477" s="210"/>
      <c r="Z477" s="210"/>
      <c r="AA477" s="210"/>
      <c r="AB477" s="210"/>
      <c r="AC477" s="210"/>
      <c r="AD477" s="210"/>
      <c r="AE477" s="210"/>
      <c r="AF477" s="210"/>
      <c r="AG477" s="210" t="s">
        <v>171</v>
      </c>
      <c r="AH477" s="210"/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outlineLevel="1" x14ac:dyDescent="0.2">
      <c r="A478" s="217"/>
      <c r="B478" s="218"/>
      <c r="C478" s="248" t="s">
        <v>596</v>
      </c>
      <c r="D478" s="243"/>
      <c r="E478" s="244">
        <v>1</v>
      </c>
      <c r="F478" s="219"/>
      <c r="G478" s="219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9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175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">
      <c r="A479" s="217"/>
      <c r="B479" s="218"/>
      <c r="C479" s="249"/>
      <c r="D479" s="234"/>
      <c r="E479" s="234"/>
      <c r="F479" s="234"/>
      <c r="G479" s="234"/>
      <c r="H479" s="219"/>
      <c r="I479" s="219"/>
      <c r="J479" s="219"/>
      <c r="K479" s="219"/>
      <c r="L479" s="219"/>
      <c r="M479" s="219"/>
      <c r="N479" s="219"/>
      <c r="O479" s="219"/>
      <c r="P479" s="219"/>
      <c r="Q479" s="219"/>
      <c r="R479" s="219"/>
      <c r="S479" s="219"/>
      <c r="T479" s="219"/>
      <c r="U479" s="219"/>
      <c r="V479" s="219"/>
      <c r="W479" s="219"/>
      <c r="X479" s="219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154</v>
      </c>
      <c r="AH479" s="210"/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">
      <c r="A480" s="227">
        <v>105</v>
      </c>
      <c r="B480" s="228" t="s">
        <v>597</v>
      </c>
      <c r="C480" s="238" t="s">
        <v>598</v>
      </c>
      <c r="D480" s="229" t="s">
        <v>594</v>
      </c>
      <c r="E480" s="230">
        <v>4</v>
      </c>
      <c r="F480" s="231"/>
      <c r="G480" s="232">
        <f>ROUND(E480*F480,2)</f>
        <v>0</v>
      </c>
      <c r="H480" s="231"/>
      <c r="I480" s="232">
        <f>ROUND(E480*H480,2)</f>
        <v>0</v>
      </c>
      <c r="J480" s="231"/>
      <c r="K480" s="232">
        <f>ROUND(E480*J480,2)</f>
        <v>0</v>
      </c>
      <c r="L480" s="232">
        <v>21</v>
      </c>
      <c r="M480" s="232">
        <f>G480*(1+L480/100)</f>
        <v>0</v>
      </c>
      <c r="N480" s="232">
        <v>0</v>
      </c>
      <c r="O480" s="232">
        <f>ROUND(E480*N480,2)</f>
        <v>0</v>
      </c>
      <c r="P480" s="232">
        <v>1.9460000000000002E-2</v>
      </c>
      <c r="Q480" s="232">
        <f>ROUND(E480*P480,2)</f>
        <v>0.08</v>
      </c>
      <c r="R480" s="232" t="s">
        <v>595</v>
      </c>
      <c r="S480" s="232" t="s">
        <v>150</v>
      </c>
      <c r="T480" s="233" t="s">
        <v>150</v>
      </c>
      <c r="U480" s="219">
        <v>0.38</v>
      </c>
      <c r="V480" s="219">
        <f>ROUND(E480*U480,2)</f>
        <v>1.52</v>
      </c>
      <c r="W480" s="219"/>
      <c r="X480" s="219" t="s">
        <v>170</v>
      </c>
      <c r="Y480" s="210"/>
      <c r="Z480" s="210"/>
      <c r="AA480" s="210"/>
      <c r="AB480" s="210"/>
      <c r="AC480" s="210"/>
      <c r="AD480" s="210"/>
      <c r="AE480" s="210"/>
      <c r="AF480" s="210"/>
      <c r="AG480" s="210" t="s">
        <v>171</v>
      </c>
      <c r="AH480" s="210"/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outlineLevel="1" x14ac:dyDescent="0.2">
      <c r="A481" s="217"/>
      <c r="B481" s="218"/>
      <c r="C481" s="248" t="s">
        <v>599</v>
      </c>
      <c r="D481" s="243"/>
      <c r="E481" s="244">
        <v>4</v>
      </c>
      <c r="F481" s="219"/>
      <c r="G481" s="219"/>
      <c r="H481" s="219"/>
      <c r="I481" s="219"/>
      <c r="J481" s="219"/>
      <c r="K481" s="219"/>
      <c r="L481" s="219"/>
      <c r="M481" s="219"/>
      <c r="N481" s="219"/>
      <c r="O481" s="219"/>
      <c r="P481" s="219"/>
      <c r="Q481" s="219"/>
      <c r="R481" s="219"/>
      <c r="S481" s="219"/>
      <c r="T481" s="219"/>
      <c r="U481" s="219"/>
      <c r="V481" s="219"/>
      <c r="W481" s="219"/>
      <c r="X481" s="219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175</v>
      </c>
      <c r="AH481" s="210">
        <v>0</v>
      </c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">
      <c r="A482" s="217"/>
      <c r="B482" s="218"/>
      <c r="C482" s="249"/>
      <c r="D482" s="234"/>
      <c r="E482" s="234"/>
      <c r="F482" s="234"/>
      <c r="G482" s="234"/>
      <c r="H482" s="219"/>
      <c r="I482" s="219"/>
      <c r="J482" s="219"/>
      <c r="K482" s="219"/>
      <c r="L482" s="219"/>
      <c r="M482" s="219"/>
      <c r="N482" s="219"/>
      <c r="O482" s="219"/>
      <c r="P482" s="219"/>
      <c r="Q482" s="219"/>
      <c r="R482" s="219"/>
      <c r="S482" s="219"/>
      <c r="T482" s="219"/>
      <c r="U482" s="219"/>
      <c r="V482" s="219"/>
      <c r="W482" s="219"/>
      <c r="X482" s="219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154</v>
      </c>
      <c r="AH482" s="210"/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outlineLevel="1" x14ac:dyDescent="0.2">
      <c r="A483" s="227">
        <v>106</v>
      </c>
      <c r="B483" s="228" t="s">
        <v>600</v>
      </c>
      <c r="C483" s="238" t="s">
        <v>601</v>
      </c>
      <c r="D483" s="229" t="s">
        <v>594</v>
      </c>
      <c r="E483" s="230">
        <v>1</v>
      </c>
      <c r="F483" s="231"/>
      <c r="G483" s="232">
        <f>ROUND(E483*F483,2)</f>
        <v>0</v>
      </c>
      <c r="H483" s="231"/>
      <c r="I483" s="232">
        <f>ROUND(E483*H483,2)</f>
        <v>0</v>
      </c>
      <c r="J483" s="231"/>
      <c r="K483" s="232">
        <f>ROUND(E483*J483,2)</f>
        <v>0</v>
      </c>
      <c r="L483" s="232">
        <v>21</v>
      </c>
      <c r="M483" s="232">
        <f>G483*(1+L483/100)</f>
        <v>0</v>
      </c>
      <c r="N483" s="232">
        <v>0</v>
      </c>
      <c r="O483" s="232">
        <f>ROUND(E483*N483,2)</f>
        <v>0</v>
      </c>
      <c r="P483" s="232">
        <v>6.6E-3</v>
      </c>
      <c r="Q483" s="232">
        <f>ROUND(E483*P483,2)</f>
        <v>0.01</v>
      </c>
      <c r="R483" s="232" t="s">
        <v>595</v>
      </c>
      <c r="S483" s="232" t="s">
        <v>150</v>
      </c>
      <c r="T483" s="233" t="s">
        <v>150</v>
      </c>
      <c r="U483" s="219">
        <v>0.19</v>
      </c>
      <c r="V483" s="219">
        <f>ROUND(E483*U483,2)</f>
        <v>0.19</v>
      </c>
      <c r="W483" s="219"/>
      <c r="X483" s="219" t="s">
        <v>170</v>
      </c>
      <c r="Y483" s="210"/>
      <c r="Z483" s="210"/>
      <c r="AA483" s="210"/>
      <c r="AB483" s="210"/>
      <c r="AC483" s="210"/>
      <c r="AD483" s="210"/>
      <c r="AE483" s="210"/>
      <c r="AF483" s="210"/>
      <c r="AG483" s="210" t="s">
        <v>171</v>
      </c>
      <c r="AH483" s="210"/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17"/>
      <c r="B484" s="218"/>
      <c r="C484" s="248" t="s">
        <v>596</v>
      </c>
      <c r="D484" s="243"/>
      <c r="E484" s="244">
        <v>1</v>
      </c>
      <c r="F484" s="219"/>
      <c r="G484" s="219"/>
      <c r="H484" s="219"/>
      <c r="I484" s="219"/>
      <c r="J484" s="219"/>
      <c r="K484" s="219"/>
      <c r="L484" s="219"/>
      <c r="M484" s="219"/>
      <c r="N484" s="219"/>
      <c r="O484" s="219"/>
      <c r="P484" s="219"/>
      <c r="Q484" s="219"/>
      <c r="R484" s="219"/>
      <c r="S484" s="219"/>
      <c r="T484" s="219"/>
      <c r="U484" s="219"/>
      <c r="V484" s="219"/>
      <c r="W484" s="219"/>
      <c r="X484" s="219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175</v>
      </c>
      <c r="AH484" s="210">
        <v>0</v>
      </c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17"/>
      <c r="B485" s="218"/>
      <c r="C485" s="249"/>
      <c r="D485" s="234"/>
      <c r="E485" s="234"/>
      <c r="F485" s="234"/>
      <c r="G485" s="234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9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154</v>
      </c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">
      <c r="A486" s="227">
        <v>107</v>
      </c>
      <c r="B486" s="228" t="s">
        <v>602</v>
      </c>
      <c r="C486" s="238" t="s">
        <v>603</v>
      </c>
      <c r="D486" s="229" t="s">
        <v>594</v>
      </c>
      <c r="E486" s="230">
        <v>1</v>
      </c>
      <c r="F486" s="231"/>
      <c r="G486" s="232">
        <f>ROUND(E486*F486,2)</f>
        <v>0</v>
      </c>
      <c r="H486" s="231"/>
      <c r="I486" s="232">
        <f>ROUND(E486*H486,2)</f>
        <v>0</v>
      </c>
      <c r="J486" s="231"/>
      <c r="K486" s="232">
        <f>ROUND(E486*J486,2)</f>
        <v>0</v>
      </c>
      <c r="L486" s="232">
        <v>21</v>
      </c>
      <c r="M486" s="232">
        <f>G486*(1+L486/100)</f>
        <v>0</v>
      </c>
      <c r="N486" s="232">
        <v>0</v>
      </c>
      <c r="O486" s="232">
        <f>ROUND(E486*N486,2)</f>
        <v>0</v>
      </c>
      <c r="P486" s="232">
        <v>3.4700000000000002E-2</v>
      </c>
      <c r="Q486" s="232">
        <f>ROUND(E486*P486,2)</f>
        <v>0.03</v>
      </c>
      <c r="R486" s="232" t="s">
        <v>595</v>
      </c>
      <c r="S486" s="232" t="s">
        <v>150</v>
      </c>
      <c r="T486" s="233" t="s">
        <v>150</v>
      </c>
      <c r="U486" s="219">
        <v>0.56999999999999995</v>
      </c>
      <c r="V486" s="219">
        <f>ROUND(E486*U486,2)</f>
        <v>0.56999999999999995</v>
      </c>
      <c r="W486" s="219"/>
      <c r="X486" s="219" t="s">
        <v>170</v>
      </c>
      <c r="Y486" s="210"/>
      <c r="Z486" s="210"/>
      <c r="AA486" s="210"/>
      <c r="AB486" s="210"/>
      <c r="AC486" s="210"/>
      <c r="AD486" s="210"/>
      <c r="AE486" s="210"/>
      <c r="AF486" s="210"/>
      <c r="AG486" s="210" t="s">
        <v>171</v>
      </c>
      <c r="AH486" s="210"/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17"/>
      <c r="B487" s="218"/>
      <c r="C487" s="247" t="s">
        <v>604</v>
      </c>
      <c r="D487" s="246"/>
      <c r="E487" s="246"/>
      <c r="F487" s="246"/>
      <c r="G487" s="246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9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173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17"/>
      <c r="B488" s="218"/>
      <c r="C488" s="248" t="s">
        <v>605</v>
      </c>
      <c r="D488" s="243"/>
      <c r="E488" s="244">
        <v>1</v>
      </c>
      <c r="F488" s="219"/>
      <c r="G488" s="219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9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175</v>
      </c>
      <c r="AH488" s="210">
        <v>0</v>
      </c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17"/>
      <c r="B489" s="218"/>
      <c r="C489" s="249"/>
      <c r="D489" s="234"/>
      <c r="E489" s="234"/>
      <c r="F489" s="234"/>
      <c r="G489" s="234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9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154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27">
        <v>108</v>
      </c>
      <c r="B490" s="228" t="s">
        <v>606</v>
      </c>
      <c r="C490" s="238" t="s">
        <v>607</v>
      </c>
      <c r="D490" s="229" t="s">
        <v>204</v>
      </c>
      <c r="E490" s="230">
        <v>11</v>
      </c>
      <c r="F490" s="231"/>
      <c r="G490" s="232">
        <f>ROUND(E490*F490,2)</f>
        <v>0</v>
      </c>
      <c r="H490" s="231"/>
      <c r="I490" s="232">
        <f>ROUND(E490*H490,2)</f>
        <v>0</v>
      </c>
      <c r="J490" s="231"/>
      <c r="K490" s="232">
        <f>ROUND(E490*J490,2)</f>
        <v>0</v>
      </c>
      <c r="L490" s="232">
        <v>21</v>
      </c>
      <c r="M490" s="232">
        <f>G490*(1+L490/100)</f>
        <v>0</v>
      </c>
      <c r="N490" s="232">
        <v>0</v>
      </c>
      <c r="O490" s="232">
        <f>ROUND(E490*N490,2)</f>
        <v>0</v>
      </c>
      <c r="P490" s="232">
        <v>4.8999999999999998E-4</v>
      </c>
      <c r="Q490" s="232">
        <f>ROUND(E490*P490,2)</f>
        <v>0.01</v>
      </c>
      <c r="R490" s="232" t="s">
        <v>595</v>
      </c>
      <c r="S490" s="232" t="s">
        <v>150</v>
      </c>
      <c r="T490" s="233" t="s">
        <v>150</v>
      </c>
      <c r="U490" s="219">
        <v>0.11</v>
      </c>
      <c r="V490" s="219">
        <f>ROUND(E490*U490,2)</f>
        <v>1.21</v>
      </c>
      <c r="W490" s="219"/>
      <c r="X490" s="219" t="s">
        <v>170</v>
      </c>
      <c r="Y490" s="210"/>
      <c r="Z490" s="210"/>
      <c r="AA490" s="210"/>
      <c r="AB490" s="210"/>
      <c r="AC490" s="210"/>
      <c r="AD490" s="210"/>
      <c r="AE490" s="210"/>
      <c r="AF490" s="210"/>
      <c r="AG490" s="210" t="s">
        <v>171</v>
      </c>
      <c r="AH490" s="210"/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17"/>
      <c r="B491" s="218"/>
      <c r="C491" s="248" t="s">
        <v>608</v>
      </c>
      <c r="D491" s="243"/>
      <c r="E491" s="244">
        <v>11</v>
      </c>
      <c r="F491" s="219"/>
      <c r="G491" s="219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9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175</v>
      </c>
      <c r="AH491" s="210">
        <v>0</v>
      </c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">
      <c r="A492" s="217"/>
      <c r="B492" s="218"/>
      <c r="C492" s="249"/>
      <c r="D492" s="234"/>
      <c r="E492" s="234"/>
      <c r="F492" s="234"/>
      <c r="G492" s="234"/>
      <c r="H492" s="219"/>
      <c r="I492" s="219"/>
      <c r="J492" s="219"/>
      <c r="K492" s="219"/>
      <c r="L492" s="219"/>
      <c r="M492" s="219"/>
      <c r="N492" s="219"/>
      <c r="O492" s="219"/>
      <c r="P492" s="219"/>
      <c r="Q492" s="219"/>
      <c r="R492" s="219"/>
      <c r="S492" s="219"/>
      <c r="T492" s="219"/>
      <c r="U492" s="219"/>
      <c r="V492" s="219"/>
      <c r="W492" s="219"/>
      <c r="X492" s="219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154</v>
      </c>
      <c r="AH492" s="210"/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">
      <c r="A493" s="227">
        <v>109</v>
      </c>
      <c r="B493" s="228" t="s">
        <v>609</v>
      </c>
      <c r="C493" s="238" t="s">
        <v>610</v>
      </c>
      <c r="D493" s="229" t="s">
        <v>594</v>
      </c>
      <c r="E493" s="230">
        <v>1</v>
      </c>
      <c r="F493" s="231"/>
      <c r="G493" s="232">
        <f>ROUND(E493*F493,2)</f>
        <v>0</v>
      </c>
      <c r="H493" s="231"/>
      <c r="I493" s="232">
        <f>ROUND(E493*H493,2)</f>
        <v>0</v>
      </c>
      <c r="J493" s="231"/>
      <c r="K493" s="232">
        <f>ROUND(E493*J493,2)</f>
        <v>0</v>
      </c>
      <c r="L493" s="232">
        <v>21</v>
      </c>
      <c r="M493" s="232">
        <f>G493*(1+L493/100)</f>
        <v>0</v>
      </c>
      <c r="N493" s="232">
        <v>0</v>
      </c>
      <c r="O493" s="232">
        <f>ROUND(E493*N493,2)</f>
        <v>0</v>
      </c>
      <c r="P493" s="232">
        <v>1.56E-3</v>
      </c>
      <c r="Q493" s="232">
        <f>ROUND(E493*P493,2)</f>
        <v>0</v>
      </c>
      <c r="R493" s="232" t="s">
        <v>595</v>
      </c>
      <c r="S493" s="232" t="s">
        <v>150</v>
      </c>
      <c r="T493" s="233" t="s">
        <v>150</v>
      </c>
      <c r="U493" s="219">
        <v>0.22</v>
      </c>
      <c r="V493" s="219">
        <f>ROUND(E493*U493,2)</f>
        <v>0.22</v>
      </c>
      <c r="W493" s="219"/>
      <c r="X493" s="219" t="s">
        <v>170</v>
      </c>
      <c r="Y493" s="210"/>
      <c r="Z493" s="210"/>
      <c r="AA493" s="210"/>
      <c r="AB493" s="210"/>
      <c r="AC493" s="210"/>
      <c r="AD493" s="210"/>
      <c r="AE493" s="210"/>
      <c r="AF493" s="210"/>
      <c r="AG493" s="210" t="s">
        <v>171</v>
      </c>
      <c r="AH493" s="210"/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">
      <c r="A494" s="217"/>
      <c r="B494" s="218"/>
      <c r="C494" s="248" t="s">
        <v>605</v>
      </c>
      <c r="D494" s="243"/>
      <c r="E494" s="244">
        <v>1</v>
      </c>
      <c r="F494" s="219"/>
      <c r="G494" s="219"/>
      <c r="H494" s="219"/>
      <c r="I494" s="219"/>
      <c r="J494" s="219"/>
      <c r="K494" s="219"/>
      <c r="L494" s="219"/>
      <c r="M494" s="219"/>
      <c r="N494" s="219"/>
      <c r="O494" s="219"/>
      <c r="P494" s="219"/>
      <c r="Q494" s="219"/>
      <c r="R494" s="219"/>
      <c r="S494" s="219"/>
      <c r="T494" s="219"/>
      <c r="U494" s="219"/>
      <c r="V494" s="219"/>
      <c r="W494" s="219"/>
      <c r="X494" s="219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175</v>
      </c>
      <c r="AH494" s="210">
        <v>0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17"/>
      <c r="B495" s="218"/>
      <c r="C495" s="249"/>
      <c r="D495" s="234"/>
      <c r="E495" s="234"/>
      <c r="F495" s="234"/>
      <c r="G495" s="234"/>
      <c r="H495" s="219"/>
      <c r="I495" s="219"/>
      <c r="J495" s="219"/>
      <c r="K495" s="219"/>
      <c r="L495" s="219"/>
      <c r="M495" s="219"/>
      <c r="N495" s="219"/>
      <c r="O495" s="219"/>
      <c r="P495" s="219"/>
      <c r="Q495" s="219"/>
      <c r="R495" s="219"/>
      <c r="S495" s="219"/>
      <c r="T495" s="219"/>
      <c r="U495" s="219"/>
      <c r="V495" s="219"/>
      <c r="W495" s="219"/>
      <c r="X495" s="219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154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27">
        <v>110</v>
      </c>
      <c r="B496" s="228" t="s">
        <v>611</v>
      </c>
      <c r="C496" s="238" t="s">
        <v>612</v>
      </c>
      <c r="D496" s="229" t="s">
        <v>594</v>
      </c>
      <c r="E496" s="230">
        <v>5</v>
      </c>
      <c r="F496" s="231"/>
      <c r="G496" s="232">
        <f>ROUND(E496*F496,2)</f>
        <v>0</v>
      </c>
      <c r="H496" s="231"/>
      <c r="I496" s="232">
        <f>ROUND(E496*H496,2)</f>
        <v>0</v>
      </c>
      <c r="J496" s="231"/>
      <c r="K496" s="232">
        <f>ROUND(E496*J496,2)</f>
        <v>0</v>
      </c>
      <c r="L496" s="232">
        <v>21</v>
      </c>
      <c r="M496" s="232">
        <f>G496*(1+L496/100)</f>
        <v>0</v>
      </c>
      <c r="N496" s="232">
        <v>0</v>
      </c>
      <c r="O496" s="232">
        <f>ROUND(E496*N496,2)</f>
        <v>0</v>
      </c>
      <c r="P496" s="232">
        <v>8.5999999999999998E-4</v>
      </c>
      <c r="Q496" s="232">
        <f>ROUND(E496*P496,2)</f>
        <v>0</v>
      </c>
      <c r="R496" s="232" t="s">
        <v>595</v>
      </c>
      <c r="S496" s="232" t="s">
        <v>150</v>
      </c>
      <c r="T496" s="233" t="s">
        <v>150</v>
      </c>
      <c r="U496" s="219">
        <v>0.22</v>
      </c>
      <c r="V496" s="219">
        <f>ROUND(E496*U496,2)</f>
        <v>1.1000000000000001</v>
      </c>
      <c r="W496" s="219"/>
      <c r="X496" s="219" t="s">
        <v>170</v>
      </c>
      <c r="Y496" s="210"/>
      <c r="Z496" s="210"/>
      <c r="AA496" s="210"/>
      <c r="AB496" s="210"/>
      <c r="AC496" s="210"/>
      <c r="AD496" s="210"/>
      <c r="AE496" s="210"/>
      <c r="AF496" s="210"/>
      <c r="AG496" s="210" t="s">
        <v>171</v>
      </c>
      <c r="AH496" s="210"/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outlineLevel="1" x14ac:dyDescent="0.2">
      <c r="A497" s="217"/>
      <c r="B497" s="218"/>
      <c r="C497" s="248" t="s">
        <v>613</v>
      </c>
      <c r="D497" s="243"/>
      <c r="E497" s="244">
        <v>5</v>
      </c>
      <c r="F497" s="219"/>
      <c r="G497" s="219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9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175</v>
      </c>
      <c r="AH497" s="210">
        <v>0</v>
      </c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17"/>
      <c r="B498" s="218"/>
      <c r="C498" s="249"/>
      <c r="D498" s="234"/>
      <c r="E498" s="234"/>
      <c r="F498" s="234"/>
      <c r="G498" s="234"/>
      <c r="H498" s="219"/>
      <c r="I498" s="219"/>
      <c r="J498" s="219"/>
      <c r="K498" s="219"/>
      <c r="L498" s="219"/>
      <c r="M498" s="219"/>
      <c r="N498" s="219"/>
      <c r="O498" s="219"/>
      <c r="P498" s="219"/>
      <c r="Q498" s="219"/>
      <c r="R498" s="219"/>
      <c r="S498" s="219"/>
      <c r="T498" s="219"/>
      <c r="U498" s="219"/>
      <c r="V498" s="219"/>
      <c r="W498" s="219"/>
      <c r="X498" s="219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154</v>
      </c>
      <c r="AH498" s="210"/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27">
        <v>111</v>
      </c>
      <c r="B499" s="228" t="s">
        <v>614</v>
      </c>
      <c r="C499" s="238" t="s">
        <v>615</v>
      </c>
      <c r="D499" s="229" t="s">
        <v>204</v>
      </c>
      <c r="E499" s="230">
        <v>5</v>
      </c>
      <c r="F499" s="231"/>
      <c r="G499" s="232">
        <f>ROUND(E499*F499,2)</f>
        <v>0</v>
      </c>
      <c r="H499" s="231"/>
      <c r="I499" s="232">
        <f>ROUND(E499*H499,2)</f>
        <v>0</v>
      </c>
      <c r="J499" s="231"/>
      <c r="K499" s="232">
        <f>ROUND(E499*J499,2)</f>
        <v>0</v>
      </c>
      <c r="L499" s="232">
        <v>21</v>
      </c>
      <c r="M499" s="232">
        <f>G499*(1+L499/100)</f>
        <v>0</v>
      </c>
      <c r="N499" s="232">
        <v>0</v>
      </c>
      <c r="O499" s="232">
        <f>ROUND(E499*N499,2)</f>
        <v>0</v>
      </c>
      <c r="P499" s="232">
        <v>8.4999999999999995E-4</v>
      </c>
      <c r="Q499" s="232">
        <f>ROUND(E499*P499,2)</f>
        <v>0</v>
      </c>
      <c r="R499" s="232" t="s">
        <v>595</v>
      </c>
      <c r="S499" s="232" t="s">
        <v>150</v>
      </c>
      <c r="T499" s="233" t="s">
        <v>150</v>
      </c>
      <c r="U499" s="219">
        <v>0.04</v>
      </c>
      <c r="V499" s="219">
        <f>ROUND(E499*U499,2)</f>
        <v>0.2</v>
      </c>
      <c r="W499" s="219"/>
      <c r="X499" s="219" t="s">
        <v>170</v>
      </c>
      <c r="Y499" s="210"/>
      <c r="Z499" s="210"/>
      <c r="AA499" s="210"/>
      <c r="AB499" s="210"/>
      <c r="AC499" s="210"/>
      <c r="AD499" s="210"/>
      <c r="AE499" s="210"/>
      <c r="AF499" s="210"/>
      <c r="AG499" s="210" t="s">
        <v>171</v>
      </c>
      <c r="AH499" s="210"/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17"/>
      <c r="B500" s="218"/>
      <c r="C500" s="248" t="s">
        <v>613</v>
      </c>
      <c r="D500" s="243"/>
      <c r="E500" s="244">
        <v>5</v>
      </c>
      <c r="F500" s="219"/>
      <c r="G500" s="219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9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175</v>
      </c>
      <c r="AH500" s="210">
        <v>0</v>
      </c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">
      <c r="A501" s="217"/>
      <c r="B501" s="218"/>
      <c r="C501" s="249"/>
      <c r="D501" s="234"/>
      <c r="E501" s="234"/>
      <c r="F501" s="234"/>
      <c r="G501" s="234"/>
      <c r="H501" s="219"/>
      <c r="I501" s="219"/>
      <c r="J501" s="219"/>
      <c r="K501" s="219"/>
      <c r="L501" s="219"/>
      <c r="M501" s="219"/>
      <c r="N501" s="219"/>
      <c r="O501" s="219"/>
      <c r="P501" s="219"/>
      <c r="Q501" s="219"/>
      <c r="R501" s="219"/>
      <c r="S501" s="219"/>
      <c r="T501" s="219"/>
      <c r="U501" s="219"/>
      <c r="V501" s="219"/>
      <c r="W501" s="219"/>
      <c r="X501" s="219"/>
      <c r="Y501" s="210"/>
      <c r="Z501" s="210"/>
      <c r="AA501" s="210"/>
      <c r="AB501" s="210"/>
      <c r="AC501" s="210"/>
      <c r="AD501" s="210"/>
      <c r="AE501" s="210"/>
      <c r="AF501" s="210"/>
      <c r="AG501" s="210" t="s">
        <v>154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27">
        <v>112</v>
      </c>
      <c r="B502" s="228" t="s">
        <v>502</v>
      </c>
      <c r="C502" s="238" t="s">
        <v>503</v>
      </c>
      <c r="D502" s="229" t="s">
        <v>194</v>
      </c>
      <c r="E502" s="230">
        <v>0.16883999999999999</v>
      </c>
      <c r="F502" s="231"/>
      <c r="G502" s="232">
        <f>ROUND(E502*F502,2)</f>
        <v>0</v>
      </c>
      <c r="H502" s="231"/>
      <c r="I502" s="232">
        <f>ROUND(E502*H502,2)</f>
        <v>0</v>
      </c>
      <c r="J502" s="231"/>
      <c r="K502" s="232">
        <f>ROUND(E502*J502,2)</f>
        <v>0</v>
      </c>
      <c r="L502" s="232">
        <v>21</v>
      </c>
      <c r="M502" s="232">
        <f>G502*(1+L502/100)</f>
        <v>0</v>
      </c>
      <c r="N502" s="232">
        <v>0</v>
      </c>
      <c r="O502" s="232">
        <f>ROUND(E502*N502,2)</f>
        <v>0</v>
      </c>
      <c r="P502" s="232">
        <v>0</v>
      </c>
      <c r="Q502" s="232">
        <f>ROUND(E502*P502,2)</f>
        <v>0</v>
      </c>
      <c r="R502" s="232" t="s">
        <v>380</v>
      </c>
      <c r="S502" s="232" t="s">
        <v>150</v>
      </c>
      <c r="T502" s="233" t="s">
        <v>150</v>
      </c>
      <c r="U502" s="219">
        <v>0.49</v>
      </c>
      <c r="V502" s="219">
        <f>ROUND(E502*U502,2)</f>
        <v>0.08</v>
      </c>
      <c r="W502" s="219"/>
      <c r="X502" s="219" t="s">
        <v>504</v>
      </c>
      <c r="Y502" s="210"/>
      <c r="Z502" s="210"/>
      <c r="AA502" s="210"/>
      <c r="AB502" s="210"/>
      <c r="AC502" s="210"/>
      <c r="AD502" s="210"/>
      <c r="AE502" s="210"/>
      <c r="AF502" s="210"/>
      <c r="AG502" s="210" t="s">
        <v>505</v>
      </c>
      <c r="AH502" s="210"/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17"/>
      <c r="B503" s="218"/>
      <c r="C503" s="239"/>
      <c r="D503" s="235"/>
      <c r="E503" s="235"/>
      <c r="F503" s="235"/>
      <c r="G503" s="235"/>
      <c r="H503" s="219"/>
      <c r="I503" s="219"/>
      <c r="J503" s="219"/>
      <c r="K503" s="219"/>
      <c r="L503" s="219"/>
      <c r="M503" s="219"/>
      <c r="N503" s="219"/>
      <c r="O503" s="219"/>
      <c r="P503" s="219"/>
      <c r="Q503" s="219"/>
      <c r="R503" s="219"/>
      <c r="S503" s="219"/>
      <c r="T503" s="219"/>
      <c r="U503" s="219"/>
      <c r="V503" s="219"/>
      <c r="W503" s="219"/>
      <c r="X503" s="219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154</v>
      </c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">
      <c r="A504" s="227">
        <v>113</v>
      </c>
      <c r="B504" s="228" t="s">
        <v>506</v>
      </c>
      <c r="C504" s="238" t="s">
        <v>507</v>
      </c>
      <c r="D504" s="229" t="s">
        <v>194</v>
      </c>
      <c r="E504" s="230">
        <v>1.18188</v>
      </c>
      <c r="F504" s="231"/>
      <c r="G504" s="232">
        <f>ROUND(E504*F504,2)</f>
        <v>0</v>
      </c>
      <c r="H504" s="231"/>
      <c r="I504" s="232">
        <f>ROUND(E504*H504,2)</f>
        <v>0</v>
      </c>
      <c r="J504" s="231"/>
      <c r="K504" s="232">
        <f>ROUND(E504*J504,2)</f>
        <v>0</v>
      </c>
      <c r="L504" s="232">
        <v>21</v>
      </c>
      <c r="M504" s="232">
        <f>G504*(1+L504/100)</f>
        <v>0</v>
      </c>
      <c r="N504" s="232">
        <v>0</v>
      </c>
      <c r="O504" s="232">
        <f>ROUND(E504*N504,2)</f>
        <v>0</v>
      </c>
      <c r="P504" s="232">
        <v>0</v>
      </c>
      <c r="Q504" s="232">
        <f>ROUND(E504*P504,2)</f>
        <v>0</v>
      </c>
      <c r="R504" s="232" t="s">
        <v>380</v>
      </c>
      <c r="S504" s="232" t="s">
        <v>150</v>
      </c>
      <c r="T504" s="233" t="s">
        <v>150</v>
      </c>
      <c r="U504" s="219">
        <v>0</v>
      </c>
      <c r="V504" s="219">
        <f>ROUND(E504*U504,2)</f>
        <v>0</v>
      </c>
      <c r="W504" s="219"/>
      <c r="X504" s="219" t="s">
        <v>504</v>
      </c>
      <c r="Y504" s="210"/>
      <c r="Z504" s="210"/>
      <c r="AA504" s="210"/>
      <c r="AB504" s="210"/>
      <c r="AC504" s="210"/>
      <c r="AD504" s="210"/>
      <c r="AE504" s="210"/>
      <c r="AF504" s="210"/>
      <c r="AG504" s="210" t="s">
        <v>505</v>
      </c>
      <c r="AH504" s="210"/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outlineLevel="1" x14ac:dyDescent="0.2">
      <c r="A505" s="217"/>
      <c r="B505" s="218"/>
      <c r="C505" s="239"/>
      <c r="D505" s="235"/>
      <c r="E505" s="235"/>
      <c r="F505" s="235"/>
      <c r="G505" s="235"/>
      <c r="H505" s="219"/>
      <c r="I505" s="219"/>
      <c r="J505" s="219"/>
      <c r="K505" s="219"/>
      <c r="L505" s="219"/>
      <c r="M505" s="219"/>
      <c r="N505" s="219"/>
      <c r="O505" s="219"/>
      <c r="P505" s="219"/>
      <c r="Q505" s="219"/>
      <c r="R505" s="219"/>
      <c r="S505" s="219"/>
      <c r="T505" s="219"/>
      <c r="U505" s="219"/>
      <c r="V505" s="219"/>
      <c r="W505" s="219"/>
      <c r="X505" s="219"/>
      <c r="Y505" s="210"/>
      <c r="Z505" s="210"/>
      <c r="AA505" s="210"/>
      <c r="AB505" s="210"/>
      <c r="AC505" s="210"/>
      <c r="AD505" s="210"/>
      <c r="AE505" s="210"/>
      <c r="AF505" s="210"/>
      <c r="AG505" s="210" t="s">
        <v>154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">
      <c r="A506" s="227">
        <v>114</v>
      </c>
      <c r="B506" s="228" t="s">
        <v>508</v>
      </c>
      <c r="C506" s="238" t="s">
        <v>509</v>
      </c>
      <c r="D506" s="229" t="s">
        <v>194</v>
      </c>
      <c r="E506" s="230">
        <v>0.16883999999999999</v>
      </c>
      <c r="F506" s="231"/>
      <c r="G506" s="232">
        <f>ROUND(E506*F506,2)</f>
        <v>0</v>
      </c>
      <c r="H506" s="231"/>
      <c r="I506" s="232">
        <f>ROUND(E506*H506,2)</f>
        <v>0</v>
      </c>
      <c r="J506" s="231"/>
      <c r="K506" s="232">
        <f>ROUND(E506*J506,2)</f>
        <v>0</v>
      </c>
      <c r="L506" s="232">
        <v>21</v>
      </c>
      <c r="M506" s="232">
        <f>G506*(1+L506/100)</f>
        <v>0</v>
      </c>
      <c r="N506" s="232">
        <v>0</v>
      </c>
      <c r="O506" s="232">
        <f>ROUND(E506*N506,2)</f>
        <v>0</v>
      </c>
      <c r="P506" s="232">
        <v>0</v>
      </c>
      <c r="Q506" s="232">
        <f>ROUND(E506*P506,2)</f>
        <v>0</v>
      </c>
      <c r="R506" s="232" t="s">
        <v>380</v>
      </c>
      <c r="S506" s="232" t="s">
        <v>150</v>
      </c>
      <c r="T506" s="233" t="s">
        <v>150</v>
      </c>
      <c r="U506" s="219">
        <v>0.94199999999999995</v>
      </c>
      <c r="V506" s="219">
        <f>ROUND(E506*U506,2)</f>
        <v>0.16</v>
      </c>
      <c r="W506" s="219"/>
      <c r="X506" s="219" t="s">
        <v>504</v>
      </c>
      <c r="Y506" s="210"/>
      <c r="Z506" s="210"/>
      <c r="AA506" s="210"/>
      <c r="AB506" s="210"/>
      <c r="AC506" s="210"/>
      <c r="AD506" s="210"/>
      <c r="AE506" s="210"/>
      <c r="AF506" s="210"/>
      <c r="AG506" s="210" t="s">
        <v>505</v>
      </c>
      <c r="AH506" s="210"/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1" x14ac:dyDescent="0.2">
      <c r="A507" s="217"/>
      <c r="B507" s="218"/>
      <c r="C507" s="239"/>
      <c r="D507" s="235"/>
      <c r="E507" s="235"/>
      <c r="F507" s="235"/>
      <c r="G507" s="235"/>
      <c r="H507" s="219"/>
      <c r="I507" s="219"/>
      <c r="J507" s="219"/>
      <c r="K507" s="219"/>
      <c r="L507" s="219"/>
      <c r="M507" s="219"/>
      <c r="N507" s="219"/>
      <c r="O507" s="219"/>
      <c r="P507" s="219"/>
      <c r="Q507" s="219"/>
      <c r="R507" s="219"/>
      <c r="S507" s="219"/>
      <c r="T507" s="219"/>
      <c r="U507" s="219"/>
      <c r="V507" s="219"/>
      <c r="W507" s="219"/>
      <c r="X507" s="219"/>
      <c r="Y507" s="210"/>
      <c r="Z507" s="210"/>
      <c r="AA507" s="210"/>
      <c r="AB507" s="210"/>
      <c r="AC507" s="210"/>
      <c r="AD507" s="210"/>
      <c r="AE507" s="210"/>
      <c r="AF507" s="210"/>
      <c r="AG507" s="210" t="s">
        <v>154</v>
      </c>
      <c r="AH507" s="210"/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ht="22.5" outlineLevel="1" x14ac:dyDescent="0.2">
      <c r="A508" s="227">
        <v>115</v>
      </c>
      <c r="B508" s="228" t="s">
        <v>510</v>
      </c>
      <c r="C508" s="238" t="s">
        <v>511</v>
      </c>
      <c r="D508" s="229" t="s">
        <v>194</v>
      </c>
      <c r="E508" s="230">
        <v>0.33767999999999998</v>
      </c>
      <c r="F508" s="231"/>
      <c r="G508" s="232">
        <f>ROUND(E508*F508,2)</f>
        <v>0</v>
      </c>
      <c r="H508" s="231"/>
      <c r="I508" s="232">
        <f>ROUND(E508*H508,2)</f>
        <v>0</v>
      </c>
      <c r="J508" s="231"/>
      <c r="K508" s="232">
        <f>ROUND(E508*J508,2)</f>
        <v>0</v>
      </c>
      <c r="L508" s="232">
        <v>21</v>
      </c>
      <c r="M508" s="232">
        <f>G508*(1+L508/100)</f>
        <v>0</v>
      </c>
      <c r="N508" s="232">
        <v>0</v>
      </c>
      <c r="O508" s="232">
        <f>ROUND(E508*N508,2)</f>
        <v>0</v>
      </c>
      <c r="P508" s="232">
        <v>0</v>
      </c>
      <c r="Q508" s="232">
        <f>ROUND(E508*P508,2)</f>
        <v>0</v>
      </c>
      <c r="R508" s="232" t="s">
        <v>380</v>
      </c>
      <c r="S508" s="232" t="s">
        <v>150</v>
      </c>
      <c r="T508" s="233" t="s">
        <v>150</v>
      </c>
      <c r="U508" s="219">
        <v>0.11</v>
      </c>
      <c r="V508" s="219">
        <f>ROUND(E508*U508,2)</f>
        <v>0.04</v>
      </c>
      <c r="W508" s="219"/>
      <c r="X508" s="219" t="s">
        <v>504</v>
      </c>
      <c r="Y508" s="210"/>
      <c r="Z508" s="210"/>
      <c r="AA508" s="210"/>
      <c r="AB508" s="210"/>
      <c r="AC508" s="210"/>
      <c r="AD508" s="210"/>
      <c r="AE508" s="210"/>
      <c r="AF508" s="210"/>
      <c r="AG508" s="210" t="s">
        <v>505</v>
      </c>
      <c r="AH508" s="210"/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17"/>
      <c r="B509" s="218"/>
      <c r="C509" s="239"/>
      <c r="D509" s="235"/>
      <c r="E509" s="235"/>
      <c r="F509" s="235"/>
      <c r="G509" s="235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9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154</v>
      </c>
      <c r="AH509" s="210"/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">
      <c r="A510" s="227">
        <v>116</v>
      </c>
      <c r="B510" s="228" t="s">
        <v>616</v>
      </c>
      <c r="C510" s="238" t="s">
        <v>617</v>
      </c>
      <c r="D510" s="229" t="s">
        <v>194</v>
      </c>
      <c r="E510" s="230">
        <v>0.16883999999999999</v>
      </c>
      <c r="F510" s="231"/>
      <c r="G510" s="232">
        <f>ROUND(E510*F510,2)</f>
        <v>0</v>
      </c>
      <c r="H510" s="231"/>
      <c r="I510" s="232">
        <f>ROUND(E510*H510,2)</f>
        <v>0</v>
      </c>
      <c r="J510" s="231"/>
      <c r="K510" s="232">
        <f>ROUND(E510*J510,2)</f>
        <v>0</v>
      </c>
      <c r="L510" s="232">
        <v>21</v>
      </c>
      <c r="M510" s="232">
        <f>G510*(1+L510/100)</f>
        <v>0</v>
      </c>
      <c r="N510" s="232">
        <v>0</v>
      </c>
      <c r="O510" s="232">
        <f>ROUND(E510*N510,2)</f>
        <v>0</v>
      </c>
      <c r="P510" s="232">
        <v>0</v>
      </c>
      <c r="Q510" s="232">
        <f>ROUND(E510*P510,2)</f>
        <v>0</v>
      </c>
      <c r="R510" s="232" t="s">
        <v>380</v>
      </c>
      <c r="S510" s="232" t="s">
        <v>150</v>
      </c>
      <c r="T510" s="233" t="s">
        <v>150</v>
      </c>
      <c r="U510" s="219">
        <v>0</v>
      </c>
      <c r="V510" s="219">
        <f>ROUND(E510*U510,2)</f>
        <v>0</v>
      </c>
      <c r="W510" s="219"/>
      <c r="X510" s="219" t="s">
        <v>504</v>
      </c>
      <c r="Y510" s="210"/>
      <c r="Z510" s="210"/>
      <c r="AA510" s="210"/>
      <c r="AB510" s="210"/>
      <c r="AC510" s="210"/>
      <c r="AD510" s="210"/>
      <c r="AE510" s="210"/>
      <c r="AF510" s="210"/>
      <c r="AG510" s="210" t="s">
        <v>505</v>
      </c>
      <c r="AH510" s="210"/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17"/>
      <c r="B511" s="218"/>
      <c r="C511" s="239"/>
      <c r="D511" s="235"/>
      <c r="E511" s="235"/>
      <c r="F511" s="235"/>
      <c r="G511" s="235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9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154</v>
      </c>
      <c r="AH511" s="210"/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x14ac:dyDescent="0.2">
      <c r="A512" s="221" t="s">
        <v>145</v>
      </c>
      <c r="B512" s="222" t="s">
        <v>98</v>
      </c>
      <c r="C512" s="237" t="s">
        <v>99</v>
      </c>
      <c r="D512" s="223"/>
      <c r="E512" s="224"/>
      <c r="F512" s="225"/>
      <c r="G512" s="225">
        <f>SUMIF(AG513:AG525,"&lt;&gt;NOR",G513:G525)</f>
        <v>0</v>
      </c>
      <c r="H512" s="225"/>
      <c r="I512" s="225">
        <f>SUM(I513:I525)</f>
        <v>0</v>
      </c>
      <c r="J512" s="225"/>
      <c r="K512" s="225">
        <f>SUM(K513:K525)</f>
        <v>0</v>
      </c>
      <c r="L512" s="225"/>
      <c r="M512" s="225">
        <f>SUM(M513:M525)</f>
        <v>0</v>
      </c>
      <c r="N512" s="225"/>
      <c r="O512" s="225">
        <f>SUM(O513:O525)</f>
        <v>0</v>
      </c>
      <c r="P512" s="225"/>
      <c r="Q512" s="225">
        <f>SUM(Q513:Q525)</f>
        <v>0</v>
      </c>
      <c r="R512" s="225"/>
      <c r="S512" s="225"/>
      <c r="T512" s="226"/>
      <c r="U512" s="220"/>
      <c r="V512" s="220">
        <f>SUM(V513:V525)</f>
        <v>1.21</v>
      </c>
      <c r="W512" s="220"/>
      <c r="X512" s="220"/>
      <c r="AG512" t="s">
        <v>146</v>
      </c>
    </row>
    <row r="513" spans="1:60" outlineLevel="1" x14ac:dyDescent="0.2">
      <c r="A513" s="227">
        <v>117</v>
      </c>
      <c r="B513" s="228" t="s">
        <v>618</v>
      </c>
      <c r="C513" s="238" t="s">
        <v>619</v>
      </c>
      <c r="D513" s="229" t="s">
        <v>204</v>
      </c>
      <c r="E513" s="230">
        <v>1</v>
      </c>
      <c r="F513" s="231"/>
      <c r="G513" s="232">
        <f>ROUND(E513*F513,2)</f>
        <v>0</v>
      </c>
      <c r="H513" s="231"/>
      <c r="I513" s="232">
        <f>ROUND(E513*H513,2)</f>
        <v>0</v>
      </c>
      <c r="J513" s="231"/>
      <c r="K513" s="232">
        <f>ROUND(E513*J513,2)</f>
        <v>0</v>
      </c>
      <c r="L513" s="232">
        <v>21</v>
      </c>
      <c r="M513" s="232">
        <f>G513*(1+L513/100)</f>
        <v>0</v>
      </c>
      <c r="N513" s="232">
        <v>0</v>
      </c>
      <c r="O513" s="232">
        <f>ROUND(E513*N513,2)</f>
        <v>0</v>
      </c>
      <c r="P513" s="232">
        <v>3.82E-3</v>
      </c>
      <c r="Q513" s="232">
        <f>ROUND(E513*P513,2)</f>
        <v>0</v>
      </c>
      <c r="R513" s="232" t="s">
        <v>620</v>
      </c>
      <c r="S513" s="232" t="s">
        <v>150</v>
      </c>
      <c r="T513" s="233" t="s">
        <v>150</v>
      </c>
      <c r="U513" s="219">
        <v>1.21</v>
      </c>
      <c r="V513" s="219">
        <f>ROUND(E513*U513,2)</f>
        <v>1.21</v>
      </c>
      <c r="W513" s="219"/>
      <c r="X513" s="219" t="s">
        <v>170</v>
      </c>
      <c r="Y513" s="210"/>
      <c r="Z513" s="210"/>
      <c r="AA513" s="210"/>
      <c r="AB513" s="210"/>
      <c r="AC513" s="210"/>
      <c r="AD513" s="210"/>
      <c r="AE513" s="210"/>
      <c r="AF513" s="210"/>
      <c r="AG513" s="210" t="s">
        <v>171</v>
      </c>
      <c r="AH513" s="210"/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">
      <c r="A514" s="217"/>
      <c r="B514" s="218"/>
      <c r="C514" s="248" t="s">
        <v>621</v>
      </c>
      <c r="D514" s="243"/>
      <c r="E514" s="244">
        <v>1</v>
      </c>
      <c r="F514" s="219"/>
      <c r="G514" s="219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9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175</v>
      </c>
      <c r="AH514" s="210">
        <v>0</v>
      </c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17"/>
      <c r="B515" s="218"/>
      <c r="C515" s="249"/>
      <c r="D515" s="234"/>
      <c r="E515" s="234"/>
      <c r="F515" s="234"/>
      <c r="G515" s="234"/>
      <c r="H515" s="219"/>
      <c r="I515" s="219"/>
      <c r="J515" s="219"/>
      <c r="K515" s="219"/>
      <c r="L515" s="219"/>
      <c r="M515" s="219"/>
      <c r="N515" s="219"/>
      <c r="O515" s="219"/>
      <c r="P515" s="219"/>
      <c r="Q515" s="219"/>
      <c r="R515" s="219"/>
      <c r="S515" s="219"/>
      <c r="T515" s="219"/>
      <c r="U515" s="219"/>
      <c r="V515" s="219"/>
      <c r="W515" s="219"/>
      <c r="X515" s="219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154</v>
      </c>
      <c r="AH515" s="210"/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">
      <c r="A516" s="227">
        <v>118</v>
      </c>
      <c r="B516" s="228" t="s">
        <v>622</v>
      </c>
      <c r="C516" s="238" t="s">
        <v>623</v>
      </c>
      <c r="D516" s="229" t="s">
        <v>194</v>
      </c>
      <c r="E516" s="230">
        <v>3.82E-3</v>
      </c>
      <c r="F516" s="231"/>
      <c r="G516" s="232">
        <f>ROUND(E516*F516,2)</f>
        <v>0</v>
      </c>
      <c r="H516" s="231"/>
      <c r="I516" s="232">
        <f>ROUND(E516*H516,2)</f>
        <v>0</v>
      </c>
      <c r="J516" s="231"/>
      <c r="K516" s="232">
        <f>ROUND(E516*J516,2)</f>
        <v>0</v>
      </c>
      <c r="L516" s="232">
        <v>21</v>
      </c>
      <c r="M516" s="232">
        <f>G516*(1+L516/100)</f>
        <v>0</v>
      </c>
      <c r="N516" s="232">
        <v>0</v>
      </c>
      <c r="O516" s="232">
        <f>ROUND(E516*N516,2)</f>
        <v>0</v>
      </c>
      <c r="P516" s="232">
        <v>0</v>
      </c>
      <c r="Q516" s="232">
        <f>ROUND(E516*P516,2)</f>
        <v>0</v>
      </c>
      <c r="R516" s="232" t="s">
        <v>380</v>
      </c>
      <c r="S516" s="232" t="s">
        <v>150</v>
      </c>
      <c r="T516" s="233" t="s">
        <v>150</v>
      </c>
      <c r="U516" s="219">
        <v>0</v>
      </c>
      <c r="V516" s="219">
        <f>ROUND(E516*U516,2)</f>
        <v>0</v>
      </c>
      <c r="W516" s="219"/>
      <c r="X516" s="219" t="s">
        <v>504</v>
      </c>
      <c r="Y516" s="210"/>
      <c r="Z516" s="210"/>
      <c r="AA516" s="210"/>
      <c r="AB516" s="210"/>
      <c r="AC516" s="210"/>
      <c r="AD516" s="210"/>
      <c r="AE516" s="210"/>
      <c r="AF516" s="210"/>
      <c r="AG516" s="210" t="s">
        <v>505</v>
      </c>
      <c r="AH516" s="210"/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1" x14ac:dyDescent="0.2">
      <c r="A517" s="217"/>
      <c r="B517" s="218"/>
      <c r="C517" s="239"/>
      <c r="D517" s="235"/>
      <c r="E517" s="235"/>
      <c r="F517" s="235"/>
      <c r="G517" s="235"/>
      <c r="H517" s="219"/>
      <c r="I517" s="219"/>
      <c r="J517" s="219"/>
      <c r="K517" s="219"/>
      <c r="L517" s="219"/>
      <c r="M517" s="219"/>
      <c r="N517" s="219"/>
      <c r="O517" s="219"/>
      <c r="P517" s="219"/>
      <c r="Q517" s="219"/>
      <c r="R517" s="219"/>
      <c r="S517" s="219"/>
      <c r="T517" s="219"/>
      <c r="U517" s="219"/>
      <c r="V517" s="219"/>
      <c r="W517" s="219"/>
      <c r="X517" s="219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154</v>
      </c>
      <c r="AH517" s="210"/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">
      <c r="A518" s="227">
        <v>119</v>
      </c>
      <c r="B518" s="228" t="s">
        <v>502</v>
      </c>
      <c r="C518" s="238" t="s">
        <v>503</v>
      </c>
      <c r="D518" s="229" t="s">
        <v>194</v>
      </c>
      <c r="E518" s="230">
        <v>3.82E-3</v>
      </c>
      <c r="F518" s="231"/>
      <c r="G518" s="232">
        <f>ROUND(E518*F518,2)</f>
        <v>0</v>
      </c>
      <c r="H518" s="231"/>
      <c r="I518" s="232">
        <f>ROUND(E518*H518,2)</f>
        <v>0</v>
      </c>
      <c r="J518" s="231"/>
      <c r="K518" s="232">
        <f>ROUND(E518*J518,2)</f>
        <v>0</v>
      </c>
      <c r="L518" s="232">
        <v>21</v>
      </c>
      <c r="M518" s="232">
        <f>G518*(1+L518/100)</f>
        <v>0</v>
      </c>
      <c r="N518" s="232">
        <v>0</v>
      </c>
      <c r="O518" s="232">
        <f>ROUND(E518*N518,2)</f>
        <v>0</v>
      </c>
      <c r="P518" s="232">
        <v>0</v>
      </c>
      <c r="Q518" s="232">
        <f>ROUND(E518*P518,2)</f>
        <v>0</v>
      </c>
      <c r="R518" s="232" t="s">
        <v>380</v>
      </c>
      <c r="S518" s="232" t="s">
        <v>150</v>
      </c>
      <c r="T518" s="233" t="s">
        <v>150</v>
      </c>
      <c r="U518" s="219">
        <v>0.49</v>
      </c>
      <c r="V518" s="219">
        <f>ROUND(E518*U518,2)</f>
        <v>0</v>
      </c>
      <c r="W518" s="219"/>
      <c r="X518" s="219" t="s">
        <v>504</v>
      </c>
      <c r="Y518" s="210"/>
      <c r="Z518" s="210"/>
      <c r="AA518" s="210"/>
      <c r="AB518" s="210"/>
      <c r="AC518" s="210"/>
      <c r="AD518" s="210"/>
      <c r="AE518" s="210"/>
      <c r="AF518" s="210"/>
      <c r="AG518" s="210" t="s">
        <v>505</v>
      </c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">
      <c r="A519" s="217"/>
      <c r="B519" s="218"/>
      <c r="C519" s="239"/>
      <c r="D519" s="235"/>
      <c r="E519" s="235"/>
      <c r="F519" s="235"/>
      <c r="G519" s="235"/>
      <c r="H519" s="219"/>
      <c r="I519" s="219"/>
      <c r="J519" s="219"/>
      <c r="K519" s="219"/>
      <c r="L519" s="219"/>
      <c r="M519" s="219"/>
      <c r="N519" s="219"/>
      <c r="O519" s="219"/>
      <c r="P519" s="219"/>
      <c r="Q519" s="219"/>
      <c r="R519" s="219"/>
      <c r="S519" s="219"/>
      <c r="T519" s="219"/>
      <c r="U519" s="219"/>
      <c r="V519" s="219"/>
      <c r="W519" s="219"/>
      <c r="X519" s="219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154</v>
      </c>
      <c r="AH519" s="210"/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1" x14ac:dyDescent="0.2">
      <c r="A520" s="227">
        <v>120</v>
      </c>
      <c r="B520" s="228" t="s">
        <v>506</v>
      </c>
      <c r="C520" s="238" t="s">
        <v>507</v>
      </c>
      <c r="D520" s="229" t="s">
        <v>194</v>
      </c>
      <c r="E520" s="230">
        <v>2.674E-2</v>
      </c>
      <c r="F520" s="231"/>
      <c r="G520" s="232">
        <f>ROUND(E520*F520,2)</f>
        <v>0</v>
      </c>
      <c r="H520" s="231"/>
      <c r="I520" s="232">
        <f>ROUND(E520*H520,2)</f>
        <v>0</v>
      </c>
      <c r="J520" s="231"/>
      <c r="K520" s="232">
        <f>ROUND(E520*J520,2)</f>
        <v>0</v>
      </c>
      <c r="L520" s="232">
        <v>21</v>
      </c>
      <c r="M520" s="232">
        <f>G520*(1+L520/100)</f>
        <v>0</v>
      </c>
      <c r="N520" s="232">
        <v>0</v>
      </c>
      <c r="O520" s="232">
        <f>ROUND(E520*N520,2)</f>
        <v>0</v>
      </c>
      <c r="P520" s="232">
        <v>0</v>
      </c>
      <c r="Q520" s="232">
        <f>ROUND(E520*P520,2)</f>
        <v>0</v>
      </c>
      <c r="R520" s="232" t="s">
        <v>380</v>
      </c>
      <c r="S520" s="232" t="s">
        <v>150</v>
      </c>
      <c r="T520" s="233" t="s">
        <v>150</v>
      </c>
      <c r="U520" s="219">
        <v>0</v>
      </c>
      <c r="V520" s="219">
        <f>ROUND(E520*U520,2)</f>
        <v>0</v>
      </c>
      <c r="W520" s="219"/>
      <c r="X520" s="219" t="s">
        <v>504</v>
      </c>
      <c r="Y520" s="210"/>
      <c r="Z520" s="210"/>
      <c r="AA520" s="210"/>
      <c r="AB520" s="210"/>
      <c r="AC520" s="210"/>
      <c r="AD520" s="210"/>
      <c r="AE520" s="210"/>
      <c r="AF520" s="210"/>
      <c r="AG520" s="210" t="s">
        <v>505</v>
      </c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">
      <c r="A521" s="217"/>
      <c r="B521" s="218"/>
      <c r="C521" s="239"/>
      <c r="D521" s="235"/>
      <c r="E521" s="235"/>
      <c r="F521" s="235"/>
      <c r="G521" s="235"/>
      <c r="H521" s="219"/>
      <c r="I521" s="219"/>
      <c r="J521" s="219"/>
      <c r="K521" s="219"/>
      <c r="L521" s="219"/>
      <c r="M521" s="219"/>
      <c r="N521" s="219"/>
      <c r="O521" s="219"/>
      <c r="P521" s="219"/>
      <c r="Q521" s="219"/>
      <c r="R521" s="219"/>
      <c r="S521" s="219"/>
      <c r="T521" s="219"/>
      <c r="U521" s="219"/>
      <c r="V521" s="219"/>
      <c r="W521" s="219"/>
      <c r="X521" s="219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154</v>
      </c>
      <c r="AH521" s="210"/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27">
        <v>121</v>
      </c>
      <c r="B522" s="228" t="s">
        <v>508</v>
      </c>
      <c r="C522" s="238" t="s">
        <v>509</v>
      </c>
      <c r="D522" s="229" t="s">
        <v>194</v>
      </c>
      <c r="E522" s="230">
        <v>3.82E-3</v>
      </c>
      <c r="F522" s="231"/>
      <c r="G522" s="232">
        <f>ROUND(E522*F522,2)</f>
        <v>0</v>
      </c>
      <c r="H522" s="231"/>
      <c r="I522" s="232">
        <f>ROUND(E522*H522,2)</f>
        <v>0</v>
      </c>
      <c r="J522" s="231"/>
      <c r="K522" s="232">
        <f>ROUND(E522*J522,2)</f>
        <v>0</v>
      </c>
      <c r="L522" s="232">
        <v>21</v>
      </c>
      <c r="M522" s="232">
        <f>G522*(1+L522/100)</f>
        <v>0</v>
      </c>
      <c r="N522" s="232">
        <v>0</v>
      </c>
      <c r="O522" s="232">
        <f>ROUND(E522*N522,2)</f>
        <v>0</v>
      </c>
      <c r="P522" s="232">
        <v>0</v>
      </c>
      <c r="Q522" s="232">
        <f>ROUND(E522*P522,2)</f>
        <v>0</v>
      </c>
      <c r="R522" s="232" t="s">
        <v>380</v>
      </c>
      <c r="S522" s="232" t="s">
        <v>150</v>
      </c>
      <c r="T522" s="233" t="s">
        <v>150</v>
      </c>
      <c r="U522" s="219">
        <v>0.94199999999999995</v>
      </c>
      <c r="V522" s="219">
        <f>ROUND(E522*U522,2)</f>
        <v>0</v>
      </c>
      <c r="W522" s="219"/>
      <c r="X522" s="219" t="s">
        <v>504</v>
      </c>
      <c r="Y522" s="210"/>
      <c r="Z522" s="210"/>
      <c r="AA522" s="210"/>
      <c r="AB522" s="210"/>
      <c r="AC522" s="210"/>
      <c r="AD522" s="210"/>
      <c r="AE522" s="210"/>
      <c r="AF522" s="210"/>
      <c r="AG522" s="210" t="s">
        <v>505</v>
      </c>
      <c r="AH522" s="210"/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outlineLevel="1" x14ac:dyDescent="0.2">
      <c r="A523" s="217"/>
      <c r="B523" s="218"/>
      <c r="C523" s="239"/>
      <c r="D523" s="235"/>
      <c r="E523" s="235"/>
      <c r="F523" s="235"/>
      <c r="G523" s="235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9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154</v>
      </c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ht="22.5" outlineLevel="1" x14ac:dyDescent="0.2">
      <c r="A524" s="227">
        <v>122</v>
      </c>
      <c r="B524" s="228" t="s">
        <v>510</v>
      </c>
      <c r="C524" s="238" t="s">
        <v>511</v>
      </c>
      <c r="D524" s="229" t="s">
        <v>194</v>
      </c>
      <c r="E524" s="230">
        <v>7.6400000000000001E-3</v>
      </c>
      <c r="F524" s="231"/>
      <c r="G524" s="232">
        <f>ROUND(E524*F524,2)</f>
        <v>0</v>
      </c>
      <c r="H524" s="231"/>
      <c r="I524" s="232">
        <f>ROUND(E524*H524,2)</f>
        <v>0</v>
      </c>
      <c r="J524" s="231"/>
      <c r="K524" s="232">
        <f>ROUND(E524*J524,2)</f>
        <v>0</v>
      </c>
      <c r="L524" s="232">
        <v>21</v>
      </c>
      <c r="M524" s="232">
        <f>G524*(1+L524/100)</f>
        <v>0</v>
      </c>
      <c r="N524" s="232">
        <v>0</v>
      </c>
      <c r="O524" s="232">
        <f>ROUND(E524*N524,2)</f>
        <v>0</v>
      </c>
      <c r="P524" s="232">
        <v>0</v>
      </c>
      <c r="Q524" s="232">
        <f>ROUND(E524*P524,2)</f>
        <v>0</v>
      </c>
      <c r="R524" s="232" t="s">
        <v>380</v>
      </c>
      <c r="S524" s="232" t="s">
        <v>150</v>
      </c>
      <c r="T524" s="233" t="s">
        <v>150</v>
      </c>
      <c r="U524" s="219">
        <v>0.11</v>
      </c>
      <c r="V524" s="219">
        <f>ROUND(E524*U524,2)</f>
        <v>0</v>
      </c>
      <c r="W524" s="219"/>
      <c r="X524" s="219" t="s">
        <v>504</v>
      </c>
      <c r="Y524" s="210"/>
      <c r="Z524" s="210"/>
      <c r="AA524" s="210"/>
      <c r="AB524" s="210"/>
      <c r="AC524" s="210"/>
      <c r="AD524" s="210"/>
      <c r="AE524" s="210"/>
      <c r="AF524" s="210"/>
      <c r="AG524" s="210" t="s">
        <v>505</v>
      </c>
      <c r="AH524" s="210"/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17"/>
      <c r="B525" s="218"/>
      <c r="C525" s="239"/>
      <c r="D525" s="235"/>
      <c r="E525" s="235"/>
      <c r="F525" s="235"/>
      <c r="G525" s="235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9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154</v>
      </c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x14ac:dyDescent="0.2">
      <c r="A526" s="221" t="s">
        <v>145</v>
      </c>
      <c r="B526" s="222" t="s">
        <v>100</v>
      </c>
      <c r="C526" s="237" t="s">
        <v>101</v>
      </c>
      <c r="D526" s="223"/>
      <c r="E526" s="224"/>
      <c r="F526" s="225"/>
      <c r="G526" s="225">
        <f>SUMIF(AG527:AG542,"&lt;&gt;NOR",G527:G542)</f>
        <v>0</v>
      </c>
      <c r="H526" s="225"/>
      <c r="I526" s="225">
        <f>SUM(I527:I542)</f>
        <v>0</v>
      </c>
      <c r="J526" s="225"/>
      <c r="K526" s="225">
        <f>SUM(K527:K542)</f>
        <v>0</v>
      </c>
      <c r="L526" s="225"/>
      <c r="M526" s="225">
        <f>SUM(M527:M542)</f>
        <v>0</v>
      </c>
      <c r="N526" s="225"/>
      <c r="O526" s="225">
        <f>SUM(O527:O542)</f>
        <v>0</v>
      </c>
      <c r="P526" s="225"/>
      <c r="Q526" s="225">
        <f>SUM(Q527:Q542)</f>
        <v>0.15000000000000002</v>
      </c>
      <c r="R526" s="225"/>
      <c r="S526" s="225"/>
      <c r="T526" s="226"/>
      <c r="U526" s="220"/>
      <c r="V526" s="220">
        <f>SUM(V527:V542)</f>
        <v>1.1700000000000002</v>
      </c>
      <c r="W526" s="220"/>
      <c r="X526" s="220"/>
      <c r="AG526" t="s">
        <v>146</v>
      </c>
    </row>
    <row r="527" spans="1:60" ht="22.5" outlineLevel="1" x14ac:dyDescent="0.2">
      <c r="A527" s="227">
        <v>123</v>
      </c>
      <c r="B527" s="228" t="s">
        <v>624</v>
      </c>
      <c r="C527" s="238" t="s">
        <v>625</v>
      </c>
      <c r="D527" s="229" t="s">
        <v>204</v>
      </c>
      <c r="E527" s="230">
        <v>2</v>
      </c>
      <c r="F527" s="231"/>
      <c r="G527" s="232">
        <f>ROUND(E527*F527,2)</f>
        <v>0</v>
      </c>
      <c r="H527" s="231"/>
      <c r="I527" s="232">
        <f>ROUND(E527*H527,2)</f>
        <v>0</v>
      </c>
      <c r="J527" s="231"/>
      <c r="K527" s="232">
        <f>ROUND(E527*J527,2)</f>
        <v>0</v>
      </c>
      <c r="L527" s="232">
        <v>21</v>
      </c>
      <c r="M527" s="232">
        <f>G527*(1+L527/100)</f>
        <v>0</v>
      </c>
      <c r="N527" s="232">
        <v>2.0000000000000001E-4</v>
      </c>
      <c r="O527" s="232">
        <f>ROUND(E527*N527,2)</f>
        <v>0</v>
      </c>
      <c r="P527" s="232">
        <v>5.108E-2</v>
      </c>
      <c r="Q527" s="232">
        <f>ROUND(E527*P527,2)</f>
        <v>0.1</v>
      </c>
      <c r="R527" s="232" t="s">
        <v>626</v>
      </c>
      <c r="S527" s="232" t="s">
        <v>150</v>
      </c>
      <c r="T527" s="233" t="s">
        <v>150</v>
      </c>
      <c r="U527" s="219">
        <v>0.36</v>
      </c>
      <c r="V527" s="219">
        <f>ROUND(E527*U527,2)</f>
        <v>0.72</v>
      </c>
      <c r="W527" s="219"/>
      <c r="X527" s="219" t="s">
        <v>170</v>
      </c>
      <c r="Y527" s="210"/>
      <c r="Z527" s="210"/>
      <c r="AA527" s="210"/>
      <c r="AB527" s="210"/>
      <c r="AC527" s="210"/>
      <c r="AD527" s="210"/>
      <c r="AE527" s="210"/>
      <c r="AF527" s="210"/>
      <c r="AG527" s="210" t="s">
        <v>171</v>
      </c>
      <c r="AH527" s="210"/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17"/>
      <c r="B528" s="218"/>
      <c r="C528" s="248" t="s">
        <v>627</v>
      </c>
      <c r="D528" s="243"/>
      <c r="E528" s="244">
        <v>1</v>
      </c>
      <c r="F528" s="219"/>
      <c r="G528" s="219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9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175</v>
      </c>
      <c r="AH528" s="210">
        <v>0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">
      <c r="A529" s="217"/>
      <c r="B529" s="218"/>
      <c r="C529" s="248" t="s">
        <v>628</v>
      </c>
      <c r="D529" s="243"/>
      <c r="E529" s="244">
        <v>1</v>
      </c>
      <c r="F529" s="219"/>
      <c r="G529" s="219"/>
      <c r="H529" s="219"/>
      <c r="I529" s="219"/>
      <c r="J529" s="219"/>
      <c r="K529" s="219"/>
      <c r="L529" s="219"/>
      <c r="M529" s="219"/>
      <c r="N529" s="219"/>
      <c r="O529" s="219"/>
      <c r="P529" s="219"/>
      <c r="Q529" s="219"/>
      <c r="R529" s="219"/>
      <c r="S529" s="219"/>
      <c r="T529" s="219"/>
      <c r="U529" s="219"/>
      <c r="V529" s="219"/>
      <c r="W529" s="219"/>
      <c r="X529" s="219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175</v>
      </c>
      <c r="AH529" s="210">
        <v>0</v>
      </c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17"/>
      <c r="B530" s="218"/>
      <c r="C530" s="249"/>
      <c r="D530" s="234"/>
      <c r="E530" s="234"/>
      <c r="F530" s="234"/>
      <c r="G530" s="234"/>
      <c r="H530" s="219"/>
      <c r="I530" s="219"/>
      <c r="J530" s="219"/>
      <c r="K530" s="219"/>
      <c r="L530" s="219"/>
      <c r="M530" s="219"/>
      <c r="N530" s="219"/>
      <c r="O530" s="219"/>
      <c r="P530" s="219"/>
      <c r="Q530" s="219"/>
      <c r="R530" s="219"/>
      <c r="S530" s="219"/>
      <c r="T530" s="219"/>
      <c r="U530" s="219"/>
      <c r="V530" s="219"/>
      <c r="W530" s="219"/>
      <c r="X530" s="219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154</v>
      </c>
      <c r="AH530" s="210"/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ht="33.75" outlineLevel="1" x14ac:dyDescent="0.2">
      <c r="A531" s="227">
        <v>124</v>
      </c>
      <c r="B531" s="228" t="s">
        <v>629</v>
      </c>
      <c r="C531" s="238" t="s">
        <v>630</v>
      </c>
      <c r="D531" s="229" t="s">
        <v>168</v>
      </c>
      <c r="E531" s="230">
        <v>4</v>
      </c>
      <c r="F531" s="231"/>
      <c r="G531" s="232">
        <f>ROUND(E531*F531,2)</f>
        <v>0</v>
      </c>
      <c r="H531" s="231"/>
      <c r="I531" s="232">
        <f>ROUND(E531*H531,2)</f>
        <v>0</v>
      </c>
      <c r="J531" s="231"/>
      <c r="K531" s="232">
        <f>ROUND(E531*J531,2)</f>
        <v>0</v>
      </c>
      <c r="L531" s="232">
        <v>21</v>
      </c>
      <c r="M531" s="232">
        <f>G531*(1+L531/100)</f>
        <v>0</v>
      </c>
      <c r="N531" s="232">
        <v>6.0000000000000002E-5</v>
      </c>
      <c r="O531" s="232">
        <f>ROUND(E531*N531,2)</f>
        <v>0</v>
      </c>
      <c r="P531" s="232">
        <v>1.14E-2</v>
      </c>
      <c r="Q531" s="232">
        <f>ROUND(E531*P531,2)</f>
        <v>0.05</v>
      </c>
      <c r="R531" s="232" t="s">
        <v>626</v>
      </c>
      <c r="S531" s="232" t="s">
        <v>150</v>
      </c>
      <c r="T531" s="233" t="s">
        <v>150</v>
      </c>
      <c r="U531" s="219">
        <v>5.1999999999999998E-2</v>
      </c>
      <c r="V531" s="219">
        <f>ROUND(E531*U531,2)</f>
        <v>0.21</v>
      </c>
      <c r="W531" s="219"/>
      <c r="X531" s="219" t="s">
        <v>170</v>
      </c>
      <c r="Y531" s="210"/>
      <c r="Z531" s="210"/>
      <c r="AA531" s="210"/>
      <c r="AB531" s="210"/>
      <c r="AC531" s="210"/>
      <c r="AD531" s="210"/>
      <c r="AE531" s="210"/>
      <c r="AF531" s="210"/>
      <c r="AG531" s="210" t="s">
        <v>171</v>
      </c>
      <c r="AH531" s="210"/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17"/>
      <c r="B532" s="218"/>
      <c r="C532" s="239"/>
      <c r="D532" s="235"/>
      <c r="E532" s="235"/>
      <c r="F532" s="235"/>
      <c r="G532" s="235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9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154</v>
      </c>
      <c r="AH532" s="210"/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27">
        <v>125</v>
      </c>
      <c r="B533" s="228" t="s">
        <v>622</v>
      </c>
      <c r="C533" s="238" t="s">
        <v>623</v>
      </c>
      <c r="D533" s="229" t="s">
        <v>194</v>
      </c>
      <c r="E533" s="230">
        <v>0.14776</v>
      </c>
      <c r="F533" s="231"/>
      <c r="G533" s="232">
        <f>ROUND(E533*F533,2)</f>
        <v>0</v>
      </c>
      <c r="H533" s="231"/>
      <c r="I533" s="232">
        <f>ROUND(E533*H533,2)</f>
        <v>0</v>
      </c>
      <c r="J533" s="231"/>
      <c r="K533" s="232">
        <f>ROUND(E533*J533,2)</f>
        <v>0</v>
      </c>
      <c r="L533" s="232">
        <v>21</v>
      </c>
      <c r="M533" s="232">
        <f>G533*(1+L533/100)</f>
        <v>0</v>
      </c>
      <c r="N533" s="232">
        <v>0</v>
      </c>
      <c r="O533" s="232">
        <f>ROUND(E533*N533,2)</f>
        <v>0</v>
      </c>
      <c r="P533" s="232">
        <v>0</v>
      </c>
      <c r="Q533" s="232">
        <f>ROUND(E533*P533,2)</f>
        <v>0</v>
      </c>
      <c r="R533" s="232" t="s">
        <v>380</v>
      </c>
      <c r="S533" s="232" t="s">
        <v>150</v>
      </c>
      <c r="T533" s="233" t="s">
        <v>150</v>
      </c>
      <c r="U533" s="219">
        <v>0</v>
      </c>
      <c r="V533" s="219">
        <f>ROUND(E533*U533,2)</f>
        <v>0</v>
      </c>
      <c r="W533" s="219"/>
      <c r="X533" s="219" t="s">
        <v>504</v>
      </c>
      <c r="Y533" s="210"/>
      <c r="Z533" s="210"/>
      <c r="AA533" s="210"/>
      <c r="AB533" s="210"/>
      <c r="AC533" s="210"/>
      <c r="AD533" s="210"/>
      <c r="AE533" s="210"/>
      <c r="AF533" s="210"/>
      <c r="AG533" s="210" t="s">
        <v>505</v>
      </c>
      <c r="AH533" s="210"/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17"/>
      <c r="B534" s="218"/>
      <c r="C534" s="239"/>
      <c r="D534" s="235"/>
      <c r="E534" s="235"/>
      <c r="F534" s="235"/>
      <c r="G534" s="235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9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154</v>
      </c>
      <c r="AH534" s="210"/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27">
        <v>126</v>
      </c>
      <c r="B535" s="228" t="s">
        <v>502</v>
      </c>
      <c r="C535" s="238" t="s">
        <v>503</v>
      </c>
      <c r="D535" s="229" t="s">
        <v>194</v>
      </c>
      <c r="E535" s="230">
        <v>0.14776</v>
      </c>
      <c r="F535" s="231"/>
      <c r="G535" s="232">
        <f>ROUND(E535*F535,2)</f>
        <v>0</v>
      </c>
      <c r="H535" s="231"/>
      <c r="I535" s="232">
        <f>ROUND(E535*H535,2)</f>
        <v>0</v>
      </c>
      <c r="J535" s="231"/>
      <c r="K535" s="232">
        <f>ROUND(E535*J535,2)</f>
        <v>0</v>
      </c>
      <c r="L535" s="232">
        <v>21</v>
      </c>
      <c r="M535" s="232">
        <f>G535*(1+L535/100)</f>
        <v>0</v>
      </c>
      <c r="N535" s="232">
        <v>0</v>
      </c>
      <c r="O535" s="232">
        <f>ROUND(E535*N535,2)</f>
        <v>0</v>
      </c>
      <c r="P535" s="232">
        <v>0</v>
      </c>
      <c r="Q535" s="232">
        <f>ROUND(E535*P535,2)</f>
        <v>0</v>
      </c>
      <c r="R535" s="232" t="s">
        <v>380</v>
      </c>
      <c r="S535" s="232" t="s">
        <v>150</v>
      </c>
      <c r="T535" s="233" t="s">
        <v>150</v>
      </c>
      <c r="U535" s="219">
        <v>0.49</v>
      </c>
      <c r="V535" s="219">
        <f>ROUND(E535*U535,2)</f>
        <v>7.0000000000000007E-2</v>
      </c>
      <c r="W535" s="219"/>
      <c r="X535" s="219" t="s">
        <v>504</v>
      </c>
      <c r="Y535" s="210"/>
      <c r="Z535" s="210"/>
      <c r="AA535" s="210"/>
      <c r="AB535" s="210"/>
      <c r="AC535" s="210"/>
      <c r="AD535" s="210"/>
      <c r="AE535" s="210"/>
      <c r="AF535" s="210"/>
      <c r="AG535" s="210" t="s">
        <v>505</v>
      </c>
      <c r="AH535" s="210"/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1" x14ac:dyDescent="0.2">
      <c r="A536" s="217"/>
      <c r="B536" s="218"/>
      <c r="C536" s="239"/>
      <c r="D536" s="235"/>
      <c r="E536" s="235"/>
      <c r="F536" s="235"/>
      <c r="G536" s="235"/>
      <c r="H536" s="219"/>
      <c r="I536" s="219"/>
      <c r="J536" s="219"/>
      <c r="K536" s="219"/>
      <c r="L536" s="219"/>
      <c r="M536" s="219"/>
      <c r="N536" s="219"/>
      <c r="O536" s="219"/>
      <c r="P536" s="219"/>
      <c r="Q536" s="219"/>
      <c r="R536" s="219"/>
      <c r="S536" s="219"/>
      <c r="T536" s="219"/>
      <c r="U536" s="219"/>
      <c r="V536" s="219"/>
      <c r="W536" s="219"/>
      <c r="X536" s="219"/>
      <c r="Y536" s="210"/>
      <c r="Z536" s="210"/>
      <c r="AA536" s="210"/>
      <c r="AB536" s="210"/>
      <c r="AC536" s="210"/>
      <c r="AD536" s="210"/>
      <c r="AE536" s="210"/>
      <c r="AF536" s="210"/>
      <c r="AG536" s="210" t="s">
        <v>154</v>
      </c>
      <c r="AH536" s="210"/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27">
        <v>127</v>
      </c>
      <c r="B537" s="228" t="s">
        <v>506</v>
      </c>
      <c r="C537" s="238" t="s">
        <v>507</v>
      </c>
      <c r="D537" s="229" t="s">
        <v>194</v>
      </c>
      <c r="E537" s="230">
        <v>1.0343199999999999</v>
      </c>
      <c r="F537" s="231"/>
      <c r="G537" s="232">
        <f>ROUND(E537*F537,2)</f>
        <v>0</v>
      </c>
      <c r="H537" s="231"/>
      <c r="I537" s="232">
        <f>ROUND(E537*H537,2)</f>
        <v>0</v>
      </c>
      <c r="J537" s="231"/>
      <c r="K537" s="232">
        <f>ROUND(E537*J537,2)</f>
        <v>0</v>
      </c>
      <c r="L537" s="232">
        <v>21</v>
      </c>
      <c r="M537" s="232">
        <f>G537*(1+L537/100)</f>
        <v>0</v>
      </c>
      <c r="N537" s="232">
        <v>0</v>
      </c>
      <c r="O537" s="232">
        <f>ROUND(E537*N537,2)</f>
        <v>0</v>
      </c>
      <c r="P537" s="232">
        <v>0</v>
      </c>
      <c r="Q537" s="232">
        <f>ROUND(E537*P537,2)</f>
        <v>0</v>
      </c>
      <c r="R537" s="232" t="s">
        <v>380</v>
      </c>
      <c r="S537" s="232" t="s">
        <v>150</v>
      </c>
      <c r="T537" s="233" t="s">
        <v>150</v>
      </c>
      <c r="U537" s="219">
        <v>0</v>
      </c>
      <c r="V537" s="219">
        <f>ROUND(E537*U537,2)</f>
        <v>0</v>
      </c>
      <c r="W537" s="219"/>
      <c r="X537" s="219" t="s">
        <v>504</v>
      </c>
      <c r="Y537" s="210"/>
      <c r="Z537" s="210"/>
      <c r="AA537" s="210"/>
      <c r="AB537" s="210"/>
      <c r="AC537" s="210"/>
      <c r="AD537" s="210"/>
      <c r="AE537" s="210"/>
      <c r="AF537" s="210"/>
      <c r="AG537" s="210" t="s">
        <v>505</v>
      </c>
      <c r="AH537" s="210"/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outlineLevel="1" x14ac:dyDescent="0.2">
      <c r="A538" s="217"/>
      <c r="B538" s="218"/>
      <c r="C538" s="239"/>
      <c r="D538" s="235"/>
      <c r="E538" s="235"/>
      <c r="F538" s="235"/>
      <c r="G538" s="235"/>
      <c r="H538" s="219"/>
      <c r="I538" s="219"/>
      <c r="J538" s="219"/>
      <c r="K538" s="219"/>
      <c r="L538" s="219"/>
      <c r="M538" s="219"/>
      <c r="N538" s="219"/>
      <c r="O538" s="219"/>
      <c r="P538" s="219"/>
      <c r="Q538" s="219"/>
      <c r="R538" s="219"/>
      <c r="S538" s="219"/>
      <c r="T538" s="219"/>
      <c r="U538" s="219"/>
      <c r="V538" s="219"/>
      <c r="W538" s="219"/>
      <c r="X538" s="219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154</v>
      </c>
      <c r="AH538" s="210"/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">
      <c r="A539" s="227">
        <v>128</v>
      </c>
      <c r="B539" s="228" t="s">
        <v>508</v>
      </c>
      <c r="C539" s="238" t="s">
        <v>509</v>
      </c>
      <c r="D539" s="229" t="s">
        <v>194</v>
      </c>
      <c r="E539" s="230">
        <v>0.14776</v>
      </c>
      <c r="F539" s="231"/>
      <c r="G539" s="232">
        <f>ROUND(E539*F539,2)</f>
        <v>0</v>
      </c>
      <c r="H539" s="231"/>
      <c r="I539" s="232">
        <f>ROUND(E539*H539,2)</f>
        <v>0</v>
      </c>
      <c r="J539" s="231"/>
      <c r="K539" s="232">
        <f>ROUND(E539*J539,2)</f>
        <v>0</v>
      </c>
      <c r="L539" s="232">
        <v>21</v>
      </c>
      <c r="M539" s="232">
        <f>G539*(1+L539/100)</f>
        <v>0</v>
      </c>
      <c r="N539" s="232">
        <v>0</v>
      </c>
      <c r="O539" s="232">
        <f>ROUND(E539*N539,2)</f>
        <v>0</v>
      </c>
      <c r="P539" s="232">
        <v>0</v>
      </c>
      <c r="Q539" s="232">
        <f>ROUND(E539*P539,2)</f>
        <v>0</v>
      </c>
      <c r="R539" s="232" t="s">
        <v>380</v>
      </c>
      <c r="S539" s="232" t="s">
        <v>150</v>
      </c>
      <c r="T539" s="233" t="s">
        <v>150</v>
      </c>
      <c r="U539" s="219">
        <v>0.94199999999999995</v>
      </c>
      <c r="V539" s="219">
        <f>ROUND(E539*U539,2)</f>
        <v>0.14000000000000001</v>
      </c>
      <c r="W539" s="219"/>
      <c r="X539" s="219" t="s">
        <v>504</v>
      </c>
      <c r="Y539" s="210"/>
      <c r="Z539" s="210"/>
      <c r="AA539" s="210"/>
      <c r="AB539" s="210"/>
      <c r="AC539" s="210"/>
      <c r="AD539" s="210"/>
      <c r="AE539" s="210"/>
      <c r="AF539" s="210"/>
      <c r="AG539" s="210" t="s">
        <v>505</v>
      </c>
      <c r="AH539" s="210"/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17"/>
      <c r="B540" s="218"/>
      <c r="C540" s="239"/>
      <c r="D540" s="235"/>
      <c r="E540" s="235"/>
      <c r="F540" s="235"/>
      <c r="G540" s="235"/>
      <c r="H540" s="219"/>
      <c r="I540" s="219"/>
      <c r="J540" s="219"/>
      <c r="K540" s="219"/>
      <c r="L540" s="219"/>
      <c r="M540" s="219"/>
      <c r="N540" s="219"/>
      <c r="O540" s="219"/>
      <c r="P540" s="219"/>
      <c r="Q540" s="219"/>
      <c r="R540" s="219"/>
      <c r="S540" s="219"/>
      <c r="T540" s="219"/>
      <c r="U540" s="219"/>
      <c r="V540" s="219"/>
      <c r="W540" s="219"/>
      <c r="X540" s="219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154</v>
      </c>
      <c r="AH540" s="210"/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ht="22.5" outlineLevel="1" x14ac:dyDescent="0.2">
      <c r="A541" s="227">
        <v>129</v>
      </c>
      <c r="B541" s="228" t="s">
        <v>510</v>
      </c>
      <c r="C541" s="238" t="s">
        <v>511</v>
      </c>
      <c r="D541" s="229" t="s">
        <v>194</v>
      </c>
      <c r="E541" s="230">
        <v>0.29552</v>
      </c>
      <c r="F541" s="231"/>
      <c r="G541" s="232">
        <f>ROUND(E541*F541,2)</f>
        <v>0</v>
      </c>
      <c r="H541" s="231"/>
      <c r="I541" s="232">
        <f>ROUND(E541*H541,2)</f>
        <v>0</v>
      </c>
      <c r="J541" s="231"/>
      <c r="K541" s="232">
        <f>ROUND(E541*J541,2)</f>
        <v>0</v>
      </c>
      <c r="L541" s="232">
        <v>21</v>
      </c>
      <c r="M541" s="232">
        <f>G541*(1+L541/100)</f>
        <v>0</v>
      </c>
      <c r="N541" s="232">
        <v>0</v>
      </c>
      <c r="O541" s="232">
        <f>ROUND(E541*N541,2)</f>
        <v>0</v>
      </c>
      <c r="P541" s="232">
        <v>0</v>
      </c>
      <c r="Q541" s="232">
        <f>ROUND(E541*P541,2)</f>
        <v>0</v>
      </c>
      <c r="R541" s="232" t="s">
        <v>380</v>
      </c>
      <c r="S541" s="232" t="s">
        <v>150</v>
      </c>
      <c r="T541" s="233" t="s">
        <v>150</v>
      </c>
      <c r="U541" s="219">
        <v>0.11</v>
      </c>
      <c r="V541" s="219">
        <f>ROUND(E541*U541,2)</f>
        <v>0.03</v>
      </c>
      <c r="W541" s="219"/>
      <c r="X541" s="219" t="s">
        <v>504</v>
      </c>
      <c r="Y541" s="210"/>
      <c r="Z541" s="210"/>
      <c r="AA541" s="210"/>
      <c r="AB541" s="210"/>
      <c r="AC541" s="210"/>
      <c r="AD541" s="210"/>
      <c r="AE541" s="210"/>
      <c r="AF541" s="210"/>
      <c r="AG541" s="210" t="s">
        <v>505</v>
      </c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">
      <c r="A542" s="217"/>
      <c r="B542" s="218"/>
      <c r="C542" s="239"/>
      <c r="D542" s="235"/>
      <c r="E542" s="235"/>
      <c r="F542" s="235"/>
      <c r="G542" s="235"/>
      <c r="H542" s="219"/>
      <c r="I542" s="219"/>
      <c r="J542" s="219"/>
      <c r="K542" s="219"/>
      <c r="L542" s="219"/>
      <c r="M542" s="219"/>
      <c r="N542" s="219"/>
      <c r="O542" s="219"/>
      <c r="P542" s="219"/>
      <c r="Q542" s="219"/>
      <c r="R542" s="219"/>
      <c r="S542" s="219"/>
      <c r="T542" s="219"/>
      <c r="U542" s="219"/>
      <c r="V542" s="219"/>
      <c r="W542" s="219"/>
      <c r="X542" s="219"/>
      <c r="Y542" s="210"/>
      <c r="Z542" s="210"/>
      <c r="AA542" s="210"/>
      <c r="AB542" s="210"/>
      <c r="AC542" s="210"/>
      <c r="AD542" s="210"/>
      <c r="AE542" s="210"/>
      <c r="AF542" s="210"/>
      <c r="AG542" s="210" t="s">
        <v>154</v>
      </c>
      <c r="AH542" s="210"/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x14ac:dyDescent="0.2">
      <c r="A543" s="221" t="s">
        <v>145</v>
      </c>
      <c r="B543" s="222" t="s">
        <v>102</v>
      </c>
      <c r="C543" s="237" t="s">
        <v>103</v>
      </c>
      <c r="D543" s="223"/>
      <c r="E543" s="224"/>
      <c r="F543" s="225"/>
      <c r="G543" s="225">
        <f>SUMIF(AG544:AG578,"&lt;&gt;NOR",G544:G578)</f>
        <v>0</v>
      </c>
      <c r="H543" s="225"/>
      <c r="I543" s="225">
        <f>SUM(I544:I578)</f>
        <v>0</v>
      </c>
      <c r="J543" s="225"/>
      <c r="K543" s="225">
        <f>SUM(K544:K578)</f>
        <v>0</v>
      </c>
      <c r="L543" s="225"/>
      <c r="M543" s="225">
        <f>SUM(M544:M578)</f>
        <v>0</v>
      </c>
      <c r="N543" s="225"/>
      <c r="O543" s="225">
        <f>SUM(O544:O578)</f>
        <v>1.7900000000000003</v>
      </c>
      <c r="P543" s="225"/>
      <c r="Q543" s="225">
        <f>SUM(Q544:Q578)</f>
        <v>0</v>
      </c>
      <c r="R543" s="225"/>
      <c r="S543" s="225"/>
      <c r="T543" s="226"/>
      <c r="U543" s="220"/>
      <c r="V543" s="220">
        <f>SUM(V544:V578)</f>
        <v>30.28</v>
      </c>
      <c r="W543" s="220"/>
      <c r="X543" s="220"/>
      <c r="AG543" t="s">
        <v>146</v>
      </c>
    </row>
    <row r="544" spans="1:60" outlineLevel="1" x14ac:dyDescent="0.2">
      <c r="A544" s="227">
        <v>130</v>
      </c>
      <c r="B544" s="228" t="s">
        <v>631</v>
      </c>
      <c r="C544" s="238" t="s">
        <v>632</v>
      </c>
      <c r="D544" s="229" t="s">
        <v>232</v>
      </c>
      <c r="E544" s="230">
        <v>46.595999999999997</v>
      </c>
      <c r="F544" s="231"/>
      <c r="G544" s="232">
        <f>ROUND(E544*F544,2)</f>
        <v>0</v>
      </c>
      <c r="H544" s="231"/>
      <c r="I544" s="232">
        <f>ROUND(E544*H544,2)</f>
        <v>0</v>
      </c>
      <c r="J544" s="231"/>
      <c r="K544" s="232">
        <f>ROUND(E544*J544,2)</f>
        <v>0</v>
      </c>
      <c r="L544" s="232">
        <v>21</v>
      </c>
      <c r="M544" s="232">
        <f>G544*(1+L544/100)</f>
        <v>0</v>
      </c>
      <c r="N544" s="232">
        <v>1.8400000000000001E-3</v>
      </c>
      <c r="O544" s="232">
        <f>ROUND(E544*N544,2)</f>
        <v>0.09</v>
      </c>
      <c r="P544" s="232">
        <v>0</v>
      </c>
      <c r="Q544" s="232">
        <f>ROUND(E544*P544,2)</f>
        <v>0</v>
      </c>
      <c r="R544" s="232"/>
      <c r="S544" s="232" t="s">
        <v>315</v>
      </c>
      <c r="T544" s="233" t="s">
        <v>151</v>
      </c>
      <c r="U544" s="219">
        <v>0.53</v>
      </c>
      <c r="V544" s="219">
        <f>ROUND(E544*U544,2)</f>
        <v>24.7</v>
      </c>
      <c r="W544" s="219"/>
      <c r="X544" s="219" t="s">
        <v>170</v>
      </c>
      <c r="Y544" s="210"/>
      <c r="Z544" s="210"/>
      <c r="AA544" s="210"/>
      <c r="AB544" s="210"/>
      <c r="AC544" s="210"/>
      <c r="AD544" s="210"/>
      <c r="AE544" s="210"/>
      <c r="AF544" s="210"/>
      <c r="AG544" s="210" t="s">
        <v>171</v>
      </c>
      <c r="AH544" s="210"/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17"/>
      <c r="B545" s="218"/>
      <c r="C545" s="248" t="s">
        <v>633</v>
      </c>
      <c r="D545" s="243"/>
      <c r="E545" s="244">
        <v>21.263000000000002</v>
      </c>
      <c r="F545" s="219"/>
      <c r="G545" s="219"/>
      <c r="H545" s="219"/>
      <c r="I545" s="219"/>
      <c r="J545" s="219"/>
      <c r="K545" s="219"/>
      <c r="L545" s="219"/>
      <c r="M545" s="219"/>
      <c r="N545" s="219"/>
      <c r="O545" s="219"/>
      <c r="P545" s="219"/>
      <c r="Q545" s="219"/>
      <c r="R545" s="219"/>
      <c r="S545" s="219"/>
      <c r="T545" s="219"/>
      <c r="U545" s="219"/>
      <c r="V545" s="219"/>
      <c r="W545" s="219"/>
      <c r="X545" s="219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175</v>
      </c>
      <c r="AH545" s="210">
        <v>0</v>
      </c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outlineLevel="1" x14ac:dyDescent="0.2">
      <c r="A546" s="217"/>
      <c r="B546" s="218"/>
      <c r="C546" s="248" t="s">
        <v>634</v>
      </c>
      <c r="D546" s="243"/>
      <c r="E546" s="244">
        <v>10.680999999999999</v>
      </c>
      <c r="F546" s="219"/>
      <c r="G546" s="219"/>
      <c r="H546" s="219"/>
      <c r="I546" s="219"/>
      <c r="J546" s="219"/>
      <c r="K546" s="219"/>
      <c r="L546" s="219"/>
      <c r="M546" s="219"/>
      <c r="N546" s="219"/>
      <c r="O546" s="219"/>
      <c r="P546" s="219"/>
      <c r="Q546" s="219"/>
      <c r="R546" s="219"/>
      <c r="S546" s="219"/>
      <c r="T546" s="219"/>
      <c r="U546" s="219"/>
      <c r="V546" s="219"/>
      <c r="W546" s="219"/>
      <c r="X546" s="219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175</v>
      </c>
      <c r="AH546" s="210">
        <v>0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17"/>
      <c r="B547" s="218"/>
      <c r="C547" s="248" t="s">
        <v>635</v>
      </c>
      <c r="D547" s="243"/>
      <c r="E547" s="244">
        <v>14.651999999999999</v>
      </c>
      <c r="F547" s="219"/>
      <c r="G547" s="219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9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175</v>
      </c>
      <c r="AH547" s="210">
        <v>0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">
      <c r="A548" s="217"/>
      <c r="B548" s="218"/>
      <c r="C548" s="249"/>
      <c r="D548" s="234"/>
      <c r="E548" s="234"/>
      <c r="F548" s="234"/>
      <c r="G548" s="234"/>
      <c r="H548" s="219"/>
      <c r="I548" s="219"/>
      <c r="J548" s="219"/>
      <c r="K548" s="219"/>
      <c r="L548" s="219"/>
      <c r="M548" s="219"/>
      <c r="N548" s="219"/>
      <c r="O548" s="219"/>
      <c r="P548" s="219"/>
      <c r="Q548" s="219"/>
      <c r="R548" s="219"/>
      <c r="S548" s="219"/>
      <c r="T548" s="219"/>
      <c r="U548" s="219"/>
      <c r="V548" s="219"/>
      <c r="W548" s="219"/>
      <c r="X548" s="219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154</v>
      </c>
      <c r="AH548" s="210"/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">
      <c r="A549" s="227">
        <v>131</v>
      </c>
      <c r="B549" s="228" t="s">
        <v>636</v>
      </c>
      <c r="C549" s="238" t="s">
        <v>637</v>
      </c>
      <c r="D549" s="229" t="s">
        <v>638</v>
      </c>
      <c r="E549" s="230">
        <v>3</v>
      </c>
      <c r="F549" s="231"/>
      <c r="G549" s="232">
        <f>ROUND(E549*F549,2)</f>
        <v>0</v>
      </c>
      <c r="H549" s="231"/>
      <c r="I549" s="232">
        <f>ROUND(E549*H549,2)</f>
        <v>0</v>
      </c>
      <c r="J549" s="231"/>
      <c r="K549" s="232">
        <f>ROUND(E549*J549,2)</f>
        <v>0</v>
      </c>
      <c r="L549" s="232">
        <v>21</v>
      </c>
      <c r="M549" s="232">
        <f>G549*(1+L549/100)</f>
        <v>0</v>
      </c>
      <c r="N549" s="232">
        <v>8.5000000000000006E-3</v>
      </c>
      <c r="O549" s="232">
        <f>ROUND(E549*N549,2)</f>
        <v>0.03</v>
      </c>
      <c r="P549" s="232">
        <v>0</v>
      </c>
      <c r="Q549" s="232">
        <f>ROUND(E549*P549,2)</f>
        <v>0</v>
      </c>
      <c r="R549" s="232"/>
      <c r="S549" s="232" t="s">
        <v>315</v>
      </c>
      <c r="T549" s="233" t="s">
        <v>151</v>
      </c>
      <c r="U549" s="219">
        <v>0.53</v>
      </c>
      <c r="V549" s="219">
        <f>ROUND(E549*U549,2)</f>
        <v>1.59</v>
      </c>
      <c r="W549" s="219"/>
      <c r="X549" s="219" t="s">
        <v>170</v>
      </c>
      <c r="Y549" s="210"/>
      <c r="Z549" s="210"/>
      <c r="AA549" s="210"/>
      <c r="AB549" s="210"/>
      <c r="AC549" s="210"/>
      <c r="AD549" s="210"/>
      <c r="AE549" s="210"/>
      <c r="AF549" s="210"/>
      <c r="AG549" s="210" t="s">
        <v>171</v>
      </c>
      <c r="AH549" s="210"/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17"/>
      <c r="B550" s="218"/>
      <c r="C550" s="248" t="s">
        <v>639</v>
      </c>
      <c r="D550" s="243"/>
      <c r="E550" s="244">
        <v>3</v>
      </c>
      <c r="F550" s="219"/>
      <c r="G550" s="219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9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175</v>
      </c>
      <c r="AH550" s="210">
        <v>0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">
      <c r="A551" s="217"/>
      <c r="B551" s="218"/>
      <c r="C551" s="249"/>
      <c r="D551" s="234"/>
      <c r="E551" s="234"/>
      <c r="F551" s="234"/>
      <c r="G551" s="234"/>
      <c r="H551" s="219"/>
      <c r="I551" s="219"/>
      <c r="J551" s="219"/>
      <c r="K551" s="219"/>
      <c r="L551" s="219"/>
      <c r="M551" s="219"/>
      <c r="N551" s="219"/>
      <c r="O551" s="219"/>
      <c r="P551" s="219"/>
      <c r="Q551" s="219"/>
      <c r="R551" s="219"/>
      <c r="S551" s="219"/>
      <c r="T551" s="219"/>
      <c r="U551" s="219"/>
      <c r="V551" s="219"/>
      <c r="W551" s="219"/>
      <c r="X551" s="219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154</v>
      </c>
      <c r="AH551" s="210"/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ht="22.5" outlineLevel="1" x14ac:dyDescent="0.2">
      <c r="A552" s="227">
        <v>132</v>
      </c>
      <c r="B552" s="228" t="s">
        <v>640</v>
      </c>
      <c r="C552" s="238" t="s">
        <v>641</v>
      </c>
      <c r="D552" s="229" t="s">
        <v>638</v>
      </c>
      <c r="E552" s="230">
        <v>1</v>
      </c>
      <c r="F552" s="231"/>
      <c r="G552" s="232">
        <f>ROUND(E552*F552,2)</f>
        <v>0</v>
      </c>
      <c r="H552" s="231"/>
      <c r="I552" s="232">
        <f>ROUND(E552*H552,2)</f>
        <v>0</v>
      </c>
      <c r="J552" s="231"/>
      <c r="K552" s="232">
        <f>ROUND(E552*J552,2)</f>
        <v>0</v>
      </c>
      <c r="L552" s="232">
        <v>21</v>
      </c>
      <c r="M552" s="232">
        <f>G552*(1+L552/100)</f>
        <v>0</v>
      </c>
      <c r="N552" s="232">
        <v>0.105</v>
      </c>
      <c r="O552" s="232">
        <f>ROUND(E552*N552,2)</f>
        <v>0.11</v>
      </c>
      <c r="P552" s="232">
        <v>0</v>
      </c>
      <c r="Q552" s="232">
        <f>ROUND(E552*P552,2)</f>
        <v>0</v>
      </c>
      <c r="R552" s="232"/>
      <c r="S552" s="232" t="s">
        <v>315</v>
      </c>
      <c r="T552" s="233" t="s">
        <v>151</v>
      </c>
      <c r="U552" s="219">
        <v>0</v>
      </c>
      <c r="V552" s="219">
        <f>ROUND(E552*U552,2)</f>
        <v>0</v>
      </c>
      <c r="W552" s="219"/>
      <c r="X552" s="219" t="s">
        <v>170</v>
      </c>
      <c r="Y552" s="210"/>
      <c r="Z552" s="210"/>
      <c r="AA552" s="210"/>
      <c r="AB552" s="210"/>
      <c r="AC552" s="210"/>
      <c r="AD552" s="210"/>
      <c r="AE552" s="210"/>
      <c r="AF552" s="210"/>
      <c r="AG552" s="210" t="s">
        <v>171</v>
      </c>
      <c r="AH552" s="210"/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17"/>
      <c r="B553" s="218"/>
      <c r="C553" s="239"/>
      <c r="D553" s="235"/>
      <c r="E553" s="235"/>
      <c r="F553" s="235"/>
      <c r="G553" s="235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9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154</v>
      </c>
      <c r="AH553" s="210"/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ht="22.5" outlineLevel="1" x14ac:dyDescent="0.2">
      <c r="A554" s="227">
        <v>133</v>
      </c>
      <c r="B554" s="228" t="s">
        <v>642</v>
      </c>
      <c r="C554" s="238" t="s">
        <v>643</v>
      </c>
      <c r="D554" s="229" t="s">
        <v>638</v>
      </c>
      <c r="E554" s="230">
        <v>3</v>
      </c>
      <c r="F554" s="231"/>
      <c r="G554" s="232">
        <f>ROUND(E554*F554,2)</f>
        <v>0</v>
      </c>
      <c r="H554" s="231"/>
      <c r="I554" s="232">
        <f>ROUND(E554*H554,2)</f>
        <v>0</v>
      </c>
      <c r="J554" s="231"/>
      <c r="K554" s="232">
        <f>ROUND(E554*J554,2)</f>
        <v>0</v>
      </c>
      <c r="L554" s="232">
        <v>21</v>
      </c>
      <c r="M554" s="232">
        <f>G554*(1+L554/100)</f>
        <v>0</v>
      </c>
      <c r="N554" s="232">
        <v>0.04</v>
      </c>
      <c r="O554" s="232">
        <f>ROUND(E554*N554,2)</f>
        <v>0.12</v>
      </c>
      <c r="P554" s="232">
        <v>0</v>
      </c>
      <c r="Q554" s="232">
        <f>ROUND(E554*P554,2)</f>
        <v>0</v>
      </c>
      <c r="R554" s="232"/>
      <c r="S554" s="232" t="s">
        <v>315</v>
      </c>
      <c r="T554" s="233" t="s">
        <v>151</v>
      </c>
      <c r="U554" s="219">
        <v>0</v>
      </c>
      <c r="V554" s="219">
        <f>ROUND(E554*U554,2)</f>
        <v>0</v>
      </c>
      <c r="W554" s="219"/>
      <c r="X554" s="219" t="s">
        <v>170</v>
      </c>
      <c r="Y554" s="210"/>
      <c r="Z554" s="210"/>
      <c r="AA554" s="210"/>
      <c r="AB554" s="210"/>
      <c r="AC554" s="210"/>
      <c r="AD554" s="210"/>
      <c r="AE554" s="210"/>
      <c r="AF554" s="210"/>
      <c r="AG554" s="210" t="s">
        <v>171</v>
      </c>
      <c r="AH554" s="210"/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17"/>
      <c r="B555" s="218"/>
      <c r="C555" s="239"/>
      <c r="D555" s="235"/>
      <c r="E555" s="235"/>
      <c r="F555" s="235"/>
      <c r="G555" s="235"/>
      <c r="H555" s="219"/>
      <c r="I555" s="219"/>
      <c r="J555" s="219"/>
      <c r="K555" s="219"/>
      <c r="L555" s="219"/>
      <c r="M555" s="219"/>
      <c r="N555" s="219"/>
      <c r="O555" s="219"/>
      <c r="P555" s="219"/>
      <c r="Q555" s="219"/>
      <c r="R555" s="219"/>
      <c r="S555" s="219"/>
      <c r="T555" s="219"/>
      <c r="U555" s="219"/>
      <c r="V555" s="219"/>
      <c r="W555" s="219"/>
      <c r="X555" s="219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154</v>
      </c>
      <c r="AH555" s="210"/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ht="22.5" outlineLevel="1" x14ac:dyDescent="0.2">
      <c r="A556" s="227">
        <v>134</v>
      </c>
      <c r="B556" s="228" t="s">
        <v>644</v>
      </c>
      <c r="C556" s="238" t="s">
        <v>645</v>
      </c>
      <c r="D556" s="229" t="s">
        <v>638</v>
      </c>
      <c r="E556" s="230">
        <v>1</v>
      </c>
      <c r="F556" s="231"/>
      <c r="G556" s="232">
        <f>ROUND(E556*F556,2)</f>
        <v>0</v>
      </c>
      <c r="H556" s="231"/>
      <c r="I556" s="232">
        <f>ROUND(E556*H556,2)</f>
        <v>0</v>
      </c>
      <c r="J556" s="231"/>
      <c r="K556" s="232">
        <f>ROUND(E556*J556,2)</f>
        <v>0</v>
      </c>
      <c r="L556" s="232">
        <v>21</v>
      </c>
      <c r="M556" s="232">
        <f>G556*(1+L556/100)</f>
        <v>0</v>
      </c>
      <c r="N556" s="232">
        <v>0.23499999999999999</v>
      </c>
      <c r="O556" s="232">
        <f>ROUND(E556*N556,2)</f>
        <v>0.24</v>
      </c>
      <c r="P556" s="232">
        <v>0</v>
      </c>
      <c r="Q556" s="232">
        <f>ROUND(E556*P556,2)</f>
        <v>0</v>
      </c>
      <c r="R556" s="232"/>
      <c r="S556" s="232" t="s">
        <v>315</v>
      </c>
      <c r="T556" s="233" t="s">
        <v>151</v>
      </c>
      <c r="U556" s="219">
        <v>0</v>
      </c>
      <c r="V556" s="219">
        <f>ROUND(E556*U556,2)</f>
        <v>0</v>
      </c>
      <c r="W556" s="219"/>
      <c r="X556" s="219" t="s">
        <v>170</v>
      </c>
      <c r="Y556" s="210"/>
      <c r="Z556" s="210"/>
      <c r="AA556" s="210"/>
      <c r="AB556" s="210"/>
      <c r="AC556" s="210"/>
      <c r="AD556" s="210"/>
      <c r="AE556" s="210"/>
      <c r="AF556" s="210"/>
      <c r="AG556" s="210" t="s">
        <v>171</v>
      </c>
      <c r="AH556" s="210"/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">
      <c r="A557" s="217"/>
      <c r="B557" s="218"/>
      <c r="C557" s="239"/>
      <c r="D557" s="235"/>
      <c r="E557" s="235"/>
      <c r="F557" s="235"/>
      <c r="G557" s="235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9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154</v>
      </c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ht="22.5" outlineLevel="1" x14ac:dyDescent="0.2">
      <c r="A558" s="227">
        <v>135</v>
      </c>
      <c r="B558" s="228" t="s">
        <v>646</v>
      </c>
      <c r="C558" s="238" t="s">
        <v>647</v>
      </c>
      <c r="D558" s="229" t="s">
        <v>638</v>
      </c>
      <c r="E558" s="230">
        <v>1</v>
      </c>
      <c r="F558" s="231"/>
      <c r="G558" s="232">
        <f>ROUND(E558*F558,2)</f>
        <v>0</v>
      </c>
      <c r="H558" s="231"/>
      <c r="I558" s="232">
        <f>ROUND(E558*H558,2)</f>
        <v>0</v>
      </c>
      <c r="J558" s="231"/>
      <c r="K558" s="232">
        <f>ROUND(E558*J558,2)</f>
        <v>0</v>
      </c>
      <c r="L558" s="232">
        <v>21</v>
      </c>
      <c r="M558" s="232">
        <f>G558*(1+L558/100)</f>
        <v>0</v>
      </c>
      <c r="N558" s="232">
        <v>0.04</v>
      </c>
      <c r="O558" s="232">
        <f>ROUND(E558*N558,2)</f>
        <v>0.04</v>
      </c>
      <c r="P558" s="232">
        <v>0</v>
      </c>
      <c r="Q558" s="232">
        <f>ROUND(E558*P558,2)</f>
        <v>0</v>
      </c>
      <c r="R558" s="232"/>
      <c r="S558" s="232" t="s">
        <v>315</v>
      </c>
      <c r="T558" s="233" t="s">
        <v>151</v>
      </c>
      <c r="U558" s="219">
        <v>0</v>
      </c>
      <c r="V558" s="219">
        <f>ROUND(E558*U558,2)</f>
        <v>0</v>
      </c>
      <c r="W558" s="219"/>
      <c r="X558" s="219" t="s">
        <v>170</v>
      </c>
      <c r="Y558" s="210"/>
      <c r="Z558" s="210"/>
      <c r="AA558" s="210"/>
      <c r="AB558" s="210"/>
      <c r="AC558" s="210"/>
      <c r="AD558" s="210"/>
      <c r="AE558" s="210"/>
      <c r="AF558" s="210"/>
      <c r="AG558" s="210" t="s">
        <v>171</v>
      </c>
      <c r="AH558" s="210"/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outlineLevel="1" x14ac:dyDescent="0.2">
      <c r="A559" s="217"/>
      <c r="B559" s="218"/>
      <c r="C559" s="239"/>
      <c r="D559" s="235"/>
      <c r="E559" s="235"/>
      <c r="F559" s="235"/>
      <c r="G559" s="235"/>
      <c r="H559" s="219"/>
      <c r="I559" s="219"/>
      <c r="J559" s="219"/>
      <c r="K559" s="219"/>
      <c r="L559" s="219"/>
      <c r="M559" s="219"/>
      <c r="N559" s="219"/>
      <c r="O559" s="219"/>
      <c r="P559" s="219"/>
      <c r="Q559" s="219"/>
      <c r="R559" s="219"/>
      <c r="S559" s="219"/>
      <c r="T559" s="219"/>
      <c r="U559" s="219"/>
      <c r="V559" s="219"/>
      <c r="W559" s="219"/>
      <c r="X559" s="219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154</v>
      </c>
      <c r="AH559" s="210"/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ht="22.5" outlineLevel="1" x14ac:dyDescent="0.2">
      <c r="A560" s="227">
        <v>136</v>
      </c>
      <c r="B560" s="228" t="s">
        <v>648</v>
      </c>
      <c r="C560" s="238" t="s">
        <v>649</v>
      </c>
      <c r="D560" s="229" t="s">
        <v>638</v>
      </c>
      <c r="E560" s="230">
        <v>2</v>
      </c>
      <c r="F560" s="231"/>
      <c r="G560" s="232">
        <f>ROUND(E560*F560,2)</f>
        <v>0</v>
      </c>
      <c r="H560" s="231"/>
      <c r="I560" s="232">
        <f>ROUND(E560*H560,2)</f>
        <v>0</v>
      </c>
      <c r="J560" s="231"/>
      <c r="K560" s="232">
        <f>ROUND(E560*J560,2)</f>
        <v>0</v>
      </c>
      <c r="L560" s="232">
        <v>21</v>
      </c>
      <c r="M560" s="232">
        <f>G560*(1+L560/100)</f>
        <v>0</v>
      </c>
      <c r="N560" s="232">
        <v>0.125</v>
      </c>
      <c r="O560" s="232">
        <f>ROUND(E560*N560,2)</f>
        <v>0.25</v>
      </c>
      <c r="P560" s="232">
        <v>0</v>
      </c>
      <c r="Q560" s="232">
        <f>ROUND(E560*P560,2)</f>
        <v>0</v>
      </c>
      <c r="R560" s="232"/>
      <c r="S560" s="232" t="s">
        <v>315</v>
      </c>
      <c r="T560" s="233" t="s">
        <v>151</v>
      </c>
      <c r="U560" s="219">
        <v>0</v>
      </c>
      <c r="V560" s="219">
        <f>ROUND(E560*U560,2)</f>
        <v>0</v>
      </c>
      <c r="W560" s="219"/>
      <c r="X560" s="219" t="s">
        <v>170</v>
      </c>
      <c r="Y560" s="210"/>
      <c r="Z560" s="210"/>
      <c r="AA560" s="210"/>
      <c r="AB560" s="210"/>
      <c r="AC560" s="210"/>
      <c r="AD560" s="210"/>
      <c r="AE560" s="210"/>
      <c r="AF560" s="210"/>
      <c r="AG560" s="210" t="s">
        <v>171</v>
      </c>
      <c r="AH560" s="210"/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17"/>
      <c r="B561" s="218"/>
      <c r="C561" s="239"/>
      <c r="D561" s="235"/>
      <c r="E561" s="235"/>
      <c r="F561" s="235"/>
      <c r="G561" s="235"/>
      <c r="H561" s="219"/>
      <c r="I561" s="219"/>
      <c r="J561" s="219"/>
      <c r="K561" s="219"/>
      <c r="L561" s="219"/>
      <c r="M561" s="219"/>
      <c r="N561" s="219"/>
      <c r="O561" s="219"/>
      <c r="P561" s="219"/>
      <c r="Q561" s="219"/>
      <c r="R561" s="219"/>
      <c r="S561" s="219"/>
      <c r="T561" s="219"/>
      <c r="U561" s="219"/>
      <c r="V561" s="219"/>
      <c r="W561" s="219"/>
      <c r="X561" s="219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154</v>
      </c>
      <c r="AH561" s="210"/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ht="22.5" outlineLevel="1" x14ac:dyDescent="0.2">
      <c r="A562" s="227">
        <v>137</v>
      </c>
      <c r="B562" s="228" t="s">
        <v>650</v>
      </c>
      <c r="C562" s="238" t="s">
        <v>651</v>
      </c>
      <c r="D562" s="229" t="s">
        <v>638</v>
      </c>
      <c r="E562" s="230">
        <v>1</v>
      </c>
      <c r="F562" s="231"/>
      <c r="G562" s="232">
        <f>ROUND(E562*F562,2)</f>
        <v>0</v>
      </c>
      <c r="H562" s="231"/>
      <c r="I562" s="232">
        <f>ROUND(E562*H562,2)</f>
        <v>0</v>
      </c>
      <c r="J562" s="231"/>
      <c r="K562" s="232">
        <f>ROUND(E562*J562,2)</f>
        <v>0</v>
      </c>
      <c r="L562" s="232">
        <v>21</v>
      </c>
      <c r="M562" s="232">
        <f>G562*(1+L562/100)</f>
        <v>0</v>
      </c>
      <c r="N562" s="232">
        <v>0.12</v>
      </c>
      <c r="O562" s="232">
        <f>ROUND(E562*N562,2)</f>
        <v>0.12</v>
      </c>
      <c r="P562" s="232">
        <v>0</v>
      </c>
      <c r="Q562" s="232">
        <f>ROUND(E562*P562,2)</f>
        <v>0</v>
      </c>
      <c r="R562" s="232"/>
      <c r="S562" s="232" t="s">
        <v>315</v>
      </c>
      <c r="T562" s="233" t="s">
        <v>151</v>
      </c>
      <c r="U562" s="219">
        <v>0</v>
      </c>
      <c r="V562" s="219">
        <f>ROUND(E562*U562,2)</f>
        <v>0</v>
      </c>
      <c r="W562" s="219"/>
      <c r="X562" s="219" t="s">
        <v>170</v>
      </c>
      <c r="Y562" s="210"/>
      <c r="Z562" s="210"/>
      <c r="AA562" s="210"/>
      <c r="AB562" s="210"/>
      <c r="AC562" s="210"/>
      <c r="AD562" s="210"/>
      <c r="AE562" s="210"/>
      <c r="AF562" s="210"/>
      <c r="AG562" s="210" t="s">
        <v>171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17"/>
      <c r="B563" s="218"/>
      <c r="C563" s="239"/>
      <c r="D563" s="235"/>
      <c r="E563" s="235"/>
      <c r="F563" s="235"/>
      <c r="G563" s="235"/>
      <c r="H563" s="219"/>
      <c r="I563" s="219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19"/>
      <c r="X563" s="219"/>
      <c r="Y563" s="210"/>
      <c r="Z563" s="210"/>
      <c r="AA563" s="210"/>
      <c r="AB563" s="210"/>
      <c r="AC563" s="210"/>
      <c r="AD563" s="210"/>
      <c r="AE563" s="210"/>
      <c r="AF563" s="210"/>
      <c r="AG563" s="210" t="s">
        <v>154</v>
      </c>
      <c r="AH563" s="210"/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ht="22.5" outlineLevel="1" x14ac:dyDescent="0.2">
      <c r="A564" s="227">
        <v>138</v>
      </c>
      <c r="B564" s="228" t="s">
        <v>652</v>
      </c>
      <c r="C564" s="238" t="s">
        <v>653</v>
      </c>
      <c r="D564" s="229" t="s">
        <v>638</v>
      </c>
      <c r="E564" s="230">
        <v>1</v>
      </c>
      <c r="F564" s="231"/>
      <c r="G564" s="232">
        <f>ROUND(E564*F564,2)</f>
        <v>0</v>
      </c>
      <c r="H564" s="231"/>
      <c r="I564" s="232">
        <f>ROUND(E564*H564,2)</f>
        <v>0</v>
      </c>
      <c r="J564" s="231"/>
      <c r="K564" s="232">
        <f>ROUND(E564*J564,2)</f>
        <v>0</v>
      </c>
      <c r="L564" s="232">
        <v>21</v>
      </c>
      <c r="M564" s="232">
        <f>G564*(1+L564/100)</f>
        <v>0</v>
      </c>
      <c r="N564" s="232">
        <v>0.08</v>
      </c>
      <c r="O564" s="232">
        <f>ROUND(E564*N564,2)</f>
        <v>0.08</v>
      </c>
      <c r="P564" s="232">
        <v>0</v>
      </c>
      <c r="Q564" s="232">
        <f>ROUND(E564*P564,2)</f>
        <v>0</v>
      </c>
      <c r="R564" s="232"/>
      <c r="S564" s="232" t="s">
        <v>315</v>
      </c>
      <c r="T564" s="233" t="s">
        <v>151</v>
      </c>
      <c r="U564" s="219">
        <v>0</v>
      </c>
      <c r="V564" s="219">
        <f>ROUND(E564*U564,2)</f>
        <v>0</v>
      </c>
      <c r="W564" s="219"/>
      <c r="X564" s="219" t="s">
        <v>170</v>
      </c>
      <c r="Y564" s="210"/>
      <c r="Z564" s="210"/>
      <c r="AA564" s="210"/>
      <c r="AB564" s="210"/>
      <c r="AC564" s="210"/>
      <c r="AD564" s="210"/>
      <c r="AE564" s="210"/>
      <c r="AF564" s="210"/>
      <c r="AG564" s="210" t="s">
        <v>171</v>
      </c>
      <c r="AH564" s="210"/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17"/>
      <c r="B565" s="218"/>
      <c r="C565" s="239"/>
      <c r="D565" s="235"/>
      <c r="E565" s="235"/>
      <c r="F565" s="235"/>
      <c r="G565" s="235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9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154</v>
      </c>
      <c r="AH565" s="210"/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ht="22.5" outlineLevel="1" x14ac:dyDescent="0.2">
      <c r="A566" s="227">
        <v>139</v>
      </c>
      <c r="B566" s="228" t="s">
        <v>654</v>
      </c>
      <c r="C566" s="238" t="s">
        <v>655</v>
      </c>
      <c r="D566" s="229" t="s">
        <v>638</v>
      </c>
      <c r="E566" s="230">
        <v>1</v>
      </c>
      <c r="F566" s="231"/>
      <c r="G566" s="232">
        <f>ROUND(E566*F566,2)</f>
        <v>0</v>
      </c>
      <c r="H566" s="231"/>
      <c r="I566" s="232">
        <f>ROUND(E566*H566,2)</f>
        <v>0</v>
      </c>
      <c r="J566" s="231"/>
      <c r="K566" s="232">
        <f>ROUND(E566*J566,2)</f>
        <v>0</v>
      </c>
      <c r="L566" s="232">
        <v>21</v>
      </c>
      <c r="M566" s="232">
        <f>G566*(1+L566/100)</f>
        <v>0</v>
      </c>
      <c r="N566" s="232">
        <v>0.09</v>
      </c>
      <c r="O566" s="232">
        <f>ROUND(E566*N566,2)</f>
        <v>0.09</v>
      </c>
      <c r="P566" s="232">
        <v>0</v>
      </c>
      <c r="Q566" s="232">
        <f>ROUND(E566*P566,2)</f>
        <v>0</v>
      </c>
      <c r="R566" s="232"/>
      <c r="S566" s="232" t="s">
        <v>315</v>
      </c>
      <c r="T566" s="233" t="s">
        <v>151</v>
      </c>
      <c r="U566" s="219">
        <v>0</v>
      </c>
      <c r="V566" s="219">
        <f>ROUND(E566*U566,2)</f>
        <v>0</v>
      </c>
      <c r="W566" s="219"/>
      <c r="X566" s="219" t="s">
        <v>170</v>
      </c>
      <c r="Y566" s="210"/>
      <c r="Z566" s="210"/>
      <c r="AA566" s="210"/>
      <c r="AB566" s="210"/>
      <c r="AC566" s="210"/>
      <c r="AD566" s="210"/>
      <c r="AE566" s="210"/>
      <c r="AF566" s="210"/>
      <c r="AG566" s="210" t="s">
        <v>171</v>
      </c>
      <c r="AH566" s="210"/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17"/>
      <c r="B567" s="218"/>
      <c r="C567" s="239"/>
      <c r="D567" s="235"/>
      <c r="E567" s="235"/>
      <c r="F567" s="235"/>
      <c r="G567" s="235"/>
      <c r="H567" s="219"/>
      <c r="I567" s="219"/>
      <c r="J567" s="219"/>
      <c r="K567" s="219"/>
      <c r="L567" s="219"/>
      <c r="M567" s="219"/>
      <c r="N567" s="219"/>
      <c r="O567" s="219"/>
      <c r="P567" s="219"/>
      <c r="Q567" s="219"/>
      <c r="R567" s="219"/>
      <c r="S567" s="219"/>
      <c r="T567" s="219"/>
      <c r="U567" s="219"/>
      <c r="V567" s="219"/>
      <c r="W567" s="219"/>
      <c r="X567" s="219"/>
      <c r="Y567" s="210"/>
      <c r="Z567" s="210"/>
      <c r="AA567" s="210"/>
      <c r="AB567" s="210"/>
      <c r="AC567" s="210"/>
      <c r="AD567" s="210"/>
      <c r="AE567" s="210"/>
      <c r="AF567" s="210"/>
      <c r="AG567" s="210" t="s">
        <v>154</v>
      </c>
      <c r="AH567" s="210"/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ht="22.5" outlineLevel="1" x14ac:dyDescent="0.2">
      <c r="A568" s="227">
        <v>140</v>
      </c>
      <c r="B568" s="228" t="s">
        <v>656</v>
      </c>
      <c r="C568" s="238" t="s">
        <v>657</v>
      </c>
      <c r="D568" s="229" t="s">
        <v>638</v>
      </c>
      <c r="E568" s="230">
        <v>1</v>
      </c>
      <c r="F568" s="231"/>
      <c r="G568" s="232">
        <f>ROUND(E568*F568,2)</f>
        <v>0</v>
      </c>
      <c r="H568" s="231"/>
      <c r="I568" s="232">
        <f>ROUND(E568*H568,2)</f>
        <v>0</v>
      </c>
      <c r="J568" s="231"/>
      <c r="K568" s="232">
        <f>ROUND(E568*J568,2)</f>
        <v>0</v>
      </c>
      <c r="L568" s="232">
        <v>21</v>
      </c>
      <c r="M568" s="232">
        <f>G568*(1+L568/100)</f>
        <v>0</v>
      </c>
      <c r="N568" s="232">
        <v>0.28000000000000003</v>
      </c>
      <c r="O568" s="232">
        <f>ROUND(E568*N568,2)</f>
        <v>0.28000000000000003</v>
      </c>
      <c r="P568" s="232">
        <v>0</v>
      </c>
      <c r="Q568" s="232">
        <f>ROUND(E568*P568,2)</f>
        <v>0</v>
      </c>
      <c r="R568" s="232"/>
      <c r="S568" s="232" t="s">
        <v>315</v>
      </c>
      <c r="T568" s="233" t="s">
        <v>151</v>
      </c>
      <c r="U568" s="219">
        <v>0</v>
      </c>
      <c r="V568" s="219">
        <f>ROUND(E568*U568,2)</f>
        <v>0</v>
      </c>
      <c r="W568" s="219"/>
      <c r="X568" s="219" t="s">
        <v>170</v>
      </c>
      <c r="Y568" s="210"/>
      <c r="Z568" s="210"/>
      <c r="AA568" s="210"/>
      <c r="AB568" s="210"/>
      <c r="AC568" s="210"/>
      <c r="AD568" s="210"/>
      <c r="AE568" s="210"/>
      <c r="AF568" s="210"/>
      <c r="AG568" s="210" t="s">
        <v>171</v>
      </c>
      <c r="AH568" s="210"/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outlineLevel="1" x14ac:dyDescent="0.2">
      <c r="A569" s="217"/>
      <c r="B569" s="218"/>
      <c r="C569" s="239"/>
      <c r="D569" s="235"/>
      <c r="E569" s="235"/>
      <c r="F569" s="235"/>
      <c r="G569" s="235"/>
      <c r="H569" s="219"/>
      <c r="I569" s="219"/>
      <c r="J569" s="219"/>
      <c r="K569" s="219"/>
      <c r="L569" s="219"/>
      <c r="M569" s="219"/>
      <c r="N569" s="219"/>
      <c r="O569" s="219"/>
      <c r="P569" s="219"/>
      <c r="Q569" s="219"/>
      <c r="R569" s="219"/>
      <c r="S569" s="219"/>
      <c r="T569" s="219"/>
      <c r="U569" s="219"/>
      <c r="V569" s="219"/>
      <c r="W569" s="219"/>
      <c r="X569" s="219"/>
      <c r="Y569" s="210"/>
      <c r="Z569" s="210"/>
      <c r="AA569" s="210"/>
      <c r="AB569" s="210"/>
      <c r="AC569" s="210"/>
      <c r="AD569" s="210"/>
      <c r="AE569" s="210"/>
      <c r="AF569" s="210"/>
      <c r="AG569" s="210" t="s">
        <v>154</v>
      </c>
      <c r="AH569" s="210"/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ht="22.5" outlineLevel="1" x14ac:dyDescent="0.2">
      <c r="A570" s="227">
        <v>141</v>
      </c>
      <c r="B570" s="228" t="s">
        <v>658</v>
      </c>
      <c r="C570" s="238" t="s">
        <v>659</v>
      </c>
      <c r="D570" s="229" t="s">
        <v>638</v>
      </c>
      <c r="E570" s="230">
        <v>2</v>
      </c>
      <c r="F570" s="231"/>
      <c r="G570" s="232">
        <f>ROUND(E570*F570,2)</f>
        <v>0</v>
      </c>
      <c r="H570" s="231"/>
      <c r="I570" s="232">
        <f>ROUND(E570*H570,2)</f>
        <v>0</v>
      </c>
      <c r="J570" s="231"/>
      <c r="K570" s="232">
        <f>ROUND(E570*J570,2)</f>
        <v>0</v>
      </c>
      <c r="L570" s="232">
        <v>21</v>
      </c>
      <c r="M570" s="232">
        <f>G570*(1+L570/100)</f>
        <v>0</v>
      </c>
      <c r="N570" s="232">
        <v>0.02</v>
      </c>
      <c r="O570" s="232">
        <f>ROUND(E570*N570,2)</f>
        <v>0.04</v>
      </c>
      <c r="P570" s="232">
        <v>0</v>
      </c>
      <c r="Q570" s="232">
        <f>ROUND(E570*P570,2)</f>
        <v>0</v>
      </c>
      <c r="R570" s="232"/>
      <c r="S570" s="232" t="s">
        <v>315</v>
      </c>
      <c r="T570" s="233" t="s">
        <v>151</v>
      </c>
      <c r="U570" s="219">
        <v>0</v>
      </c>
      <c r="V570" s="219">
        <f>ROUND(E570*U570,2)</f>
        <v>0</v>
      </c>
      <c r="W570" s="219"/>
      <c r="X570" s="219" t="s">
        <v>170</v>
      </c>
      <c r="Y570" s="210"/>
      <c r="Z570" s="210"/>
      <c r="AA570" s="210"/>
      <c r="AB570" s="210"/>
      <c r="AC570" s="210"/>
      <c r="AD570" s="210"/>
      <c r="AE570" s="210"/>
      <c r="AF570" s="210"/>
      <c r="AG570" s="210" t="s">
        <v>171</v>
      </c>
      <c r="AH570" s="210"/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17"/>
      <c r="B571" s="218"/>
      <c r="C571" s="239"/>
      <c r="D571" s="235"/>
      <c r="E571" s="235"/>
      <c r="F571" s="235"/>
      <c r="G571" s="235"/>
      <c r="H571" s="219"/>
      <c r="I571" s="219"/>
      <c r="J571" s="219"/>
      <c r="K571" s="219"/>
      <c r="L571" s="219"/>
      <c r="M571" s="219"/>
      <c r="N571" s="219"/>
      <c r="O571" s="219"/>
      <c r="P571" s="219"/>
      <c r="Q571" s="219"/>
      <c r="R571" s="219"/>
      <c r="S571" s="219"/>
      <c r="T571" s="219"/>
      <c r="U571" s="219"/>
      <c r="V571" s="219"/>
      <c r="W571" s="219"/>
      <c r="X571" s="219"/>
      <c r="Y571" s="210"/>
      <c r="Z571" s="210"/>
      <c r="AA571" s="210"/>
      <c r="AB571" s="210"/>
      <c r="AC571" s="210"/>
      <c r="AD571" s="210"/>
      <c r="AE571" s="210"/>
      <c r="AF571" s="210"/>
      <c r="AG571" s="210" t="s">
        <v>154</v>
      </c>
      <c r="AH571" s="210"/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ht="22.5" outlineLevel="1" x14ac:dyDescent="0.2">
      <c r="A572" s="227">
        <v>142</v>
      </c>
      <c r="B572" s="228" t="s">
        <v>660</v>
      </c>
      <c r="C572" s="238" t="s">
        <v>661</v>
      </c>
      <c r="D572" s="229" t="s">
        <v>638</v>
      </c>
      <c r="E572" s="230">
        <v>1</v>
      </c>
      <c r="F572" s="231"/>
      <c r="G572" s="232">
        <f>ROUND(E572*F572,2)</f>
        <v>0</v>
      </c>
      <c r="H572" s="231"/>
      <c r="I572" s="232">
        <f>ROUND(E572*H572,2)</f>
        <v>0</v>
      </c>
      <c r="J572" s="231"/>
      <c r="K572" s="232">
        <f>ROUND(E572*J572,2)</f>
        <v>0</v>
      </c>
      <c r="L572" s="232">
        <v>21</v>
      </c>
      <c r="M572" s="232">
        <f>G572*(1+L572/100)</f>
        <v>0</v>
      </c>
      <c r="N572" s="232">
        <v>0.06</v>
      </c>
      <c r="O572" s="232">
        <f>ROUND(E572*N572,2)</f>
        <v>0.06</v>
      </c>
      <c r="P572" s="232">
        <v>0</v>
      </c>
      <c r="Q572" s="232">
        <f>ROUND(E572*P572,2)</f>
        <v>0</v>
      </c>
      <c r="R572" s="232"/>
      <c r="S572" s="232" t="s">
        <v>315</v>
      </c>
      <c r="T572" s="233" t="s">
        <v>151</v>
      </c>
      <c r="U572" s="219">
        <v>0</v>
      </c>
      <c r="V572" s="219">
        <f>ROUND(E572*U572,2)</f>
        <v>0</v>
      </c>
      <c r="W572" s="219"/>
      <c r="X572" s="219" t="s">
        <v>170</v>
      </c>
      <c r="Y572" s="210"/>
      <c r="Z572" s="210"/>
      <c r="AA572" s="210"/>
      <c r="AB572" s="210"/>
      <c r="AC572" s="210"/>
      <c r="AD572" s="210"/>
      <c r="AE572" s="210"/>
      <c r="AF572" s="210"/>
      <c r="AG572" s="210" t="s">
        <v>171</v>
      </c>
      <c r="AH572" s="210"/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">
      <c r="A573" s="217"/>
      <c r="B573" s="218"/>
      <c r="C573" s="239"/>
      <c r="D573" s="235"/>
      <c r="E573" s="235"/>
      <c r="F573" s="235"/>
      <c r="G573" s="235"/>
      <c r="H573" s="219"/>
      <c r="I573" s="219"/>
      <c r="J573" s="219"/>
      <c r="K573" s="219"/>
      <c r="L573" s="219"/>
      <c r="M573" s="219"/>
      <c r="N573" s="219"/>
      <c r="O573" s="219"/>
      <c r="P573" s="219"/>
      <c r="Q573" s="219"/>
      <c r="R573" s="219"/>
      <c r="S573" s="219"/>
      <c r="T573" s="219"/>
      <c r="U573" s="219"/>
      <c r="V573" s="219"/>
      <c r="W573" s="219"/>
      <c r="X573" s="219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154</v>
      </c>
      <c r="AH573" s="210"/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outlineLevel="1" x14ac:dyDescent="0.2">
      <c r="A574" s="227">
        <v>143</v>
      </c>
      <c r="B574" s="228" t="s">
        <v>662</v>
      </c>
      <c r="C574" s="238" t="s">
        <v>663</v>
      </c>
      <c r="D574" s="229" t="s">
        <v>638</v>
      </c>
      <c r="E574" s="230">
        <v>1</v>
      </c>
      <c r="F574" s="231"/>
      <c r="G574" s="232">
        <f>ROUND(E574*F574,2)</f>
        <v>0</v>
      </c>
      <c r="H574" s="231"/>
      <c r="I574" s="232">
        <f>ROUND(E574*H574,2)</f>
        <v>0</v>
      </c>
      <c r="J574" s="231"/>
      <c r="K574" s="232">
        <f>ROUND(E574*J574,2)</f>
        <v>0</v>
      </c>
      <c r="L574" s="232">
        <v>21</v>
      </c>
      <c r="M574" s="232">
        <f>G574*(1+L574/100)</f>
        <v>0</v>
      </c>
      <c r="N574" s="232">
        <v>0.24</v>
      </c>
      <c r="O574" s="232">
        <f>ROUND(E574*N574,2)</f>
        <v>0.24</v>
      </c>
      <c r="P574" s="232">
        <v>0</v>
      </c>
      <c r="Q574" s="232">
        <f>ROUND(E574*P574,2)</f>
        <v>0</v>
      </c>
      <c r="R574" s="232"/>
      <c r="S574" s="232" t="s">
        <v>315</v>
      </c>
      <c r="T574" s="233" t="s">
        <v>151</v>
      </c>
      <c r="U574" s="219">
        <v>0</v>
      </c>
      <c r="V574" s="219">
        <f>ROUND(E574*U574,2)</f>
        <v>0</v>
      </c>
      <c r="W574" s="219"/>
      <c r="X574" s="219" t="s">
        <v>170</v>
      </c>
      <c r="Y574" s="210"/>
      <c r="Z574" s="210"/>
      <c r="AA574" s="210"/>
      <c r="AB574" s="210"/>
      <c r="AC574" s="210"/>
      <c r="AD574" s="210"/>
      <c r="AE574" s="210"/>
      <c r="AF574" s="210"/>
      <c r="AG574" s="210" t="s">
        <v>171</v>
      </c>
      <c r="AH574" s="210"/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17"/>
      <c r="B575" s="218"/>
      <c r="C575" s="239"/>
      <c r="D575" s="235"/>
      <c r="E575" s="235"/>
      <c r="F575" s="235"/>
      <c r="G575" s="235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9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154</v>
      </c>
      <c r="AH575" s="210"/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27">
        <v>144</v>
      </c>
      <c r="B576" s="228" t="s">
        <v>664</v>
      </c>
      <c r="C576" s="238" t="s">
        <v>665</v>
      </c>
      <c r="D576" s="229" t="s">
        <v>194</v>
      </c>
      <c r="E576" s="230">
        <v>1.7712399999999999</v>
      </c>
      <c r="F576" s="231"/>
      <c r="G576" s="232">
        <f>ROUND(E576*F576,2)</f>
        <v>0</v>
      </c>
      <c r="H576" s="231"/>
      <c r="I576" s="232">
        <f>ROUND(E576*H576,2)</f>
        <v>0</v>
      </c>
      <c r="J576" s="231"/>
      <c r="K576" s="232">
        <f>ROUND(E576*J576,2)</f>
        <v>0</v>
      </c>
      <c r="L576" s="232">
        <v>21</v>
      </c>
      <c r="M576" s="232">
        <f>G576*(1+L576/100)</f>
        <v>0</v>
      </c>
      <c r="N576" s="232">
        <v>0</v>
      </c>
      <c r="O576" s="232">
        <f>ROUND(E576*N576,2)</f>
        <v>0</v>
      </c>
      <c r="P576" s="232">
        <v>0</v>
      </c>
      <c r="Q576" s="232">
        <f>ROUND(E576*P576,2)</f>
        <v>0</v>
      </c>
      <c r="R576" s="232" t="s">
        <v>666</v>
      </c>
      <c r="S576" s="232" t="s">
        <v>150</v>
      </c>
      <c r="T576" s="233" t="s">
        <v>150</v>
      </c>
      <c r="U576" s="219">
        <v>2.2549999999999999</v>
      </c>
      <c r="V576" s="219">
        <f>ROUND(E576*U576,2)</f>
        <v>3.99</v>
      </c>
      <c r="W576" s="219"/>
      <c r="X576" s="219" t="s">
        <v>516</v>
      </c>
      <c r="Y576" s="210"/>
      <c r="Z576" s="210"/>
      <c r="AA576" s="210"/>
      <c r="AB576" s="210"/>
      <c r="AC576" s="210"/>
      <c r="AD576" s="210"/>
      <c r="AE576" s="210"/>
      <c r="AF576" s="210"/>
      <c r="AG576" s="210" t="s">
        <v>517</v>
      </c>
      <c r="AH576" s="210"/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17"/>
      <c r="B577" s="218"/>
      <c r="C577" s="247" t="s">
        <v>557</v>
      </c>
      <c r="D577" s="246"/>
      <c r="E577" s="246"/>
      <c r="F577" s="246"/>
      <c r="G577" s="246"/>
      <c r="H577" s="219"/>
      <c r="I577" s="219"/>
      <c r="J577" s="219"/>
      <c r="K577" s="219"/>
      <c r="L577" s="219"/>
      <c r="M577" s="219"/>
      <c r="N577" s="219"/>
      <c r="O577" s="219"/>
      <c r="P577" s="219"/>
      <c r="Q577" s="219"/>
      <c r="R577" s="219"/>
      <c r="S577" s="219"/>
      <c r="T577" s="219"/>
      <c r="U577" s="219"/>
      <c r="V577" s="219"/>
      <c r="W577" s="219"/>
      <c r="X577" s="219"/>
      <c r="Y577" s="210"/>
      <c r="Z577" s="210"/>
      <c r="AA577" s="210"/>
      <c r="AB577" s="210"/>
      <c r="AC577" s="210"/>
      <c r="AD577" s="210"/>
      <c r="AE577" s="210"/>
      <c r="AF577" s="210"/>
      <c r="AG577" s="210" t="s">
        <v>173</v>
      </c>
      <c r="AH577" s="210"/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17"/>
      <c r="B578" s="218"/>
      <c r="C578" s="249"/>
      <c r="D578" s="234"/>
      <c r="E578" s="234"/>
      <c r="F578" s="234"/>
      <c r="G578" s="234"/>
      <c r="H578" s="219"/>
      <c r="I578" s="219"/>
      <c r="J578" s="219"/>
      <c r="K578" s="219"/>
      <c r="L578" s="219"/>
      <c r="M578" s="219"/>
      <c r="N578" s="219"/>
      <c r="O578" s="219"/>
      <c r="P578" s="219"/>
      <c r="Q578" s="219"/>
      <c r="R578" s="219"/>
      <c r="S578" s="219"/>
      <c r="T578" s="219"/>
      <c r="U578" s="219"/>
      <c r="V578" s="219"/>
      <c r="W578" s="219"/>
      <c r="X578" s="219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154</v>
      </c>
      <c r="AH578" s="210"/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x14ac:dyDescent="0.2">
      <c r="A579" s="221" t="s">
        <v>145</v>
      </c>
      <c r="B579" s="222" t="s">
        <v>104</v>
      </c>
      <c r="C579" s="237" t="s">
        <v>105</v>
      </c>
      <c r="D579" s="223"/>
      <c r="E579" s="224"/>
      <c r="F579" s="225"/>
      <c r="G579" s="225">
        <f>SUMIF(AG580:AG625,"&lt;&gt;NOR",G580:G625)</f>
        <v>0</v>
      </c>
      <c r="H579" s="225"/>
      <c r="I579" s="225">
        <f>SUM(I580:I625)</f>
        <v>0</v>
      </c>
      <c r="J579" s="225"/>
      <c r="K579" s="225">
        <f>SUM(K580:K625)</f>
        <v>0</v>
      </c>
      <c r="L579" s="225"/>
      <c r="M579" s="225">
        <f>SUM(M580:M625)</f>
        <v>0</v>
      </c>
      <c r="N579" s="225"/>
      <c r="O579" s="225">
        <f>SUM(O580:O625)</f>
        <v>0.42000000000000004</v>
      </c>
      <c r="P579" s="225"/>
      <c r="Q579" s="225">
        <f>SUM(Q580:Q625)</f>
        <v>0.08</v>
      </c>
      <c r="R579" s="225"/>
      <c r="S579" s="225"/>
      <c r="T579" s="226"/>
      <c r="U579" s="220"/>
      <c r="V579" s="220">
        <f>SUM(V580:V625)</f>
        <v>54.650000000000006</v>
      </c>
      <c r="W579" s="220"/>
      <c r="X579" s="220"/>
      <c r="AG579" t="s">
        <v>146</v>
      </c>
    </row>
    <row r="580" spans="1:60" ht="22.5" outlineLevel="1" x14ac:dyDescent="0.2">
      <c r="A580" s="227">
        <v>145</v>
      </c>
      <c r="B580" s="228" t="s">
        <v>667</v>
      </c>
      <c r="C580" s="238" t="s">
        <v>668</v>
      </c>
      <c r="D580" s="229" t="s">
        <v>232</v>
      </c>
      <c r="E580" s="230">
        <v>82.8</v>
      </c>
      <c r="F580" s="231"/>
      <c r="G580" s="232">
        <f>ROUND(E580*F580,2)</f>
        <v>0</v>
      </c>
      <c r="H580" s="231"/>
      <c r="I580" s="232">
        <f>ROUND(E580*H580,2)</f>
        <v>0</v>
      </c>
      <c r="J580" s="231"/>
      <c r="K580" s="232">
        <f>ROUND(E580*J580,2)</f>
        <v>0</v>
      </c>
      <c r="L580" s="232">
        <v>21</v>
      </c>
      <c r="M580" s="232">
        <f>G580*(1+L580/100)</f>
        <v>0</v>
      </c>
      <c r="N580" s="232">
        <v>2.4199999999999998E-3</v>
      </c>
      <c r="O580" s="232">
        <f>ROUND(E580*N580,2)</f>
        <v>0.2</v>
      </c>
      <c r="P580" s="232">
        <v>0</v>
      </c>
      <c r="Q580" s="232">
        <f>ROUND(E580*P580,2)</f>
        <v>0</v>
      </c>
      <c r="R580" s="232" t="s">
        <v>498</v>
      </c>
      <c r="S580" s="232" t="s">
        <v>150</v>
      </c>
      <c r="T580" s="233" t="s">
        <v>150</v>
      </c>
      <c r="U580" s="219">
        <v>0.49</v>
      </c>
      <c r="V580" s="219">
        <f>ROUND(E580*U580,2)</f>
        <v>40.57</v>
      </c>
      <c r="W580" s="219"/>
      <c r="X580" s="219" t="s">
        <v>170</v>
      </c>
      <c r="Y580" s="210"/>
      <c r="Z580" s="210"/>
      <c r="AA580" s="210"/>
      <c r="AB580" s="210"/>
      <c r="AC580" s="210"/>
      <c r="AD580" s="210"/>
      <c r="AE580" s="210"/>
      <c r="AF580" s="210"/>
      <c r="AG580" s="210" t="s">
        <v>171</v>
      </c>
      <c r="AH580" s="210"/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17"/>
      <c r="B581" s="218"/>
      <c r="C581" s="248" t="s">
        <v>362</v>
      </c>
      <c r="D581" s="243"/>
      <c r="E581" s="244">
        <v>16.899999999999999</v>
      </c>
      <c r="F581" s="219"/>
      <c r="G581" s="219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9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175</v>
      </c>
      <c r="AH581" s="210">
        <v>0</v>
      </c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">
      <c r="A582" s="217"/>
      <c r="B582" s="218"/>
      <c r="C582" s="248" t="s">
        <v>363</v>
      </c>
      <c r="D582" s="243"/>
      <c r="E582" s="244">
        <v>33.5</v>
      </c>
      <c r="F582" s="219"/>
      <c r="G582" s="219"/>
      <c r="H582" s="219"/>
      <c r="I582" s="219"/>
      <c r="J582" s="219"/>
      <c r="K582" s="219"/>
      <c r="L582" s="219"/>
      <c r="M582" s="219"/>
      <c r="N582" s="219"/>
      <c r="O582" s="219"/>
      <c r="P582" s="219"/>
      <c r="Q582" s="219"/>
      <c r="R582" s="219"/>
      <c r="S582" s="219"/>
      <c r="T582" s="219"/>
      <c r="U582" s="219"/>
      <c r="V582" s="219"/>
      <c r="W582" s="219"/>
      <c r="X582" s="219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175</v>
      </c>
      <c r="AH582" s="210">
        <v>0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17"/>
      <c r="B583" s="218"/>
      <c r="C583" s="248" t="s">
        <v>364</v>
      </c>
      <c r="D583" s="243"/>
      <c r="E583" s="244">
        <v>6.4</v>
      </c>
      <c r="F583" s="219"/>
      <c r="G583" s="219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9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175</v>
      </c>
      <c r="AH583" s="210">
        <v>0</v>
      </c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17"/>
      <c r="B584" s="218"/>
      <c r="C584" s="248" t="s">
        <v>365</v>
      </c>
      <c r="D584" s="243"/>
      <c r="E584" s="244">
        <v>3.6</v>
      </c>
      <c r="F584" s="219"/>
      <c r="G584" s="219"/>
      <c r="H584" s="219"/>
      <c r="I584" s="219"/>
      <c r="J584" s="219"/>
      <c r="K584" s="219"/>
      <c r="L584" s="219"/>
      <c r="M584" s="219"/>
      <c r="N584" s="219"/>
      <c r="O584" s="219"/>
      <c r="P584" s="219"/>
      <c r="Q584" s="219"/>
      <c r="R584" s="219"/>
      <c r="S584" s="219"/>
      <c r="T584" s="219"/>
      <c r="U584" s="219"/>
      <c r="V584" s="219"/>
      <c r="W584" s="219"/>
      <c r="X584" s="219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175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17"/>
      <c r="B585" s="218"/>
      <c r="C585" s="248" t="s">
        <v>366</v>
      </c>
      <c r="D585" s="243"/>
      <c r="E585" s="244">
        <v>1.7</v>
      </c>
      <c r="F585" s="219"/>
      <c r="G585" s="219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9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175</v>
      </c>
      <c r="AH585" s="210">
        <v>0</v>
      </c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">
      <c r="A586" s="217"/>
      <c r="B586" s="218"/>
      <c r="C586" s="248" t="s">
        <v>367</v>
      </c>
      <c r="D586" s="243"/>
      <c r="E586" s="244">
        <v>2.5</v>
      </c>
      <c r="F586" s="219"/>
      <c r="G586" s="219"/>
      <c r="H586" s="219"/>
      <c r="I586" s="219"/>
      <c r="J586" s="219"/>
      <c r="K586" s="219"/>
      <c r="L586" s="219"/>
      <c r="M586" s="219"/>
      <c r="N586" s="219"/>
      <c r="O586" s="219"/>
      <c r="P586" s="219"/>
      <c r="Q586" s="219"/>
      <c r="R586" s="219"/>
      <c r="S586" s="219"/>
      <c r="T586" s="219"/>
      <c r="U586" s="219"/>
      <c r="V586" s="219"/>
      <c r="W586" s="219"/>
      <c r="X586" s="219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175</v>
      </c>
      <c r="AH586" s="210">
        <v>0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17"/>
      <c r="B587" s="218"/>
      <c r="C587" s="248" t="s">
        <v>368</v>
      </c>
      <c r="D587" s="243"/>
      <c r="E587" s="244">
        <v>2.6</v>
      </c>
      <c r="F587" s="219"/>
      <c r="G587" s="219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9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175</v>
      </c>
      <c r="AH587" s="210">
        <v>0</v>
      </c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1" x14ac:dyDescent="0.2">
      <c r="A588" s="217"/>
      <c r="B588" s="218"/>
      <c r="C588" s="248" t="s">
        <v>669</v>
      </c>
      <c r="D588" s="243"/>
      <c r="E588" s="244">
        <v>1.7</v>
      </c>
      <c r="F588" s="219"/>
      <c r="G588" s="219"/>
      <c r="H588" s="219"/>
      <c r="I588" s="219"/>
      <c r="J588" s="219"/>
      <c r="K588" s="219"/>
      <c r="L588" s="219"/>
      <c r="M588" s="219"/>
      <c r="N588" s="219"/>
      <c r="O588" s="219"/>
      <c r="P588" s="219"/>
      <c r="Q588" s="219"/>
      <c r="R588" s="219"/>
      <c r="S588" s="219"/>
      <c r="T588" s="219"/>
      <c r="U588" s="219"/>
      <c r="V588" s="219"/>
      <c r="W588" s="219"/>
      <c r="X588" s="219"/>
      <c r="Y588" s="210"/>
      <c r="Z588" s="210"/>
      <c r="AA588" s="210"/>
      <c r="AB588" s="210"/>
      <c r="AC588" s="210"/>
      <c r="AD588" s="210"/>
      <c r="AE588" s="210"/>
      <c r="AF588" s="210"/>
      <c r="AG588" s="210" t="s">
        <v>175</v>
      </c>
      <c r="AH588" s="210">
        <v>0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">
      <c r="A589" s="217"/>
      <c r="B589" s="218"/>
      <c r="C589" s="248" t="s">
        <v>370</v>
      </c>
      <c r="D589" s="243"/>
      <c r="E589" s="244">
        <v>13.9</v>
      </c>
      <c r="F589" s="219"/>
      <c r="G589" s="219"/>
      <c r="H589" s="219"/>
      <c r="I589" s="219"/>
      <c r="J589" s="219"/>
      <c r="K589" s="219"/>
      <c r="L589" s="219"/>
      <c r="M589" s="219"/>
      <c r="N589" s="219"/>
      <c r="O589" s="219"/>
      <c r="P589" s="219"/>
      <c r="Q589" s="219"/>
      <c r="R589" s="219"/>
      <c r="S589" s="219"/>
      <c r="T589" s="219"/>
      <c r="U589" s="219"/>
      <c r="V589" s="219"/>
      <c r="W589" s="219"/>
      <c r="X589" s="219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175</v>
      </c>
      <c r="AH589" s="210">
        <v>0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1" x14ac:dyDescent="0.2">
      <c r="A590" s="217"/>
      <c r="B590" s="218"/>
      <c r="C590" s="249"/>
      <c r="D590" s="234"/>
      <c r="E590" s="234"/>
      <c r="F590" s="234"/>
      <c r="G590" s="234"/>
      <c r="H590" s="219"/>
      <c r="I590" s="219"/>
      <c r="J590" s="219"/>
      <c r="K590" s="219"/>
      <c r="L590" s="219"/>
      <c r="M590" s="219"/>
      <c r="N590" s="219"/>
      <c r="O590" s="219"/>
      <c r="P590" s="219"/>
      <c r="Q590" s="219"/>
      <c r="R590" s="219"/>
      <c r="S590" s="219"/>
      <c r="T590" s="219"/>
      <c r="U590" s="219"/>
      <c r="V590" s="219"/>
      <c r="W590" s="219"/>
      <c r="X590" s="219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154</v>
      </c>
      <c r="AH590" s="210"/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">
      <c r="A591" s="227">
        <v>146</v>
      </c>
      <c r="B591" s="228" t="s">
        <v>670</v>
      </c>
      <c r="C591" s="238" t="s">
        <v>671</v>
      </c>
      <c r="D591" s="229" t="s">
        <v>672</v>
      </c>
      <c r="E591" s="230">
        <v>81.398799999999994</v>
      </c>
      <c r="F591" s="231"/>
      <c r="G591" s="232">
        <f>ROUND(E591*F591,2)</f>
        <v>0</v>
      </c>
      <c r="H591" s="231"/>
      <c r="I591" s="232">
        <f>ROUND(E591*H591,2)</f>
        <v>0</v>
      </c>
      <c r="J591" s="231"/>
      <c r="K591" s="232">
        <f>ROUND(E591*J591,2)</f>
        <v>0</v>
      </c>
      <c r="L591" s="232">
        <v>21</v>
      </c>
      <c r="M591" s="232">
        <f>G591*(1+L591/100)</f>
        <v>0</v>
      </c>
      <c r="N591" s="232">
        <v>5.0000000000000002E-5</v>
      </c>
      <c r="O591" s="232">
        <f>ROUND(E591*N591,2)</f>
        <v>0</v>
      </c>
      <c r="P591" s="232">
        <v>0</v>
      </c>
      <c r="Q591" s="232">
        <f>ROUND(E591*P591,2)</f>
        <v>0</v>
      </c>
      <c r="R591" s="232" t="s">
        <v>498</v>
      </c>
      <c r="S591" s="232" t="s">
        <v>150</v>
      </c>
      <c r="T591" s="233" t="s">
        <v>150</v>
      </c>
      <c r="U591" s="219">
        <v>0.1</v>
      </c>
      <c r="V591" s="219">
        <f>ROUND(E591*U591,2)</f>
        <v>8.14</v>
      </c>
      <c r="W591" s="219"/>
      <c r="X591" s="219" t="s">
        <v>170</v>
      </c>
      <c r="Y591" s="210"/>
      <c r="Z591" s="210"/>
      <c r="AA591" s="210"/>
      <c r="AB591" s="210"/>
      <c r="AC591" s="210"/>
      <c r="AD591" s="210"/>
      <c r="AE591" s="210"/>
      <c r="AF591" s="210"/>
      <c r="AG591" s="210" t="s">
        <v>171</v>
      </c>
      <c r="AH591" s="210"/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">
      <c r="A592" s="217"/>
      <c r="B592" s="218"/>
      <c r="C592" s="248" t="s">
        <v>673</v>
      </c>
      <c r="D592" s="243"/>
      <c r="E592" s="244">
        <v>15.3232</v>
      </c>
      <c r="F592" s="219"/>
      <c r="G592" s="219"/>
      <c r="H592" s="219"/>
      <c r="I592" s="219"/>
      <c r="J592" s="219"/>
      <c r="K592" s="219"/>
      <c r="L592" s="219"/>
      <c r="M592" s="219"/>
      <c r="N592" s="219"/>
      <c r="O592" s="219"/>
      <c r="P592" s="219"/>
      <c r="Q592" s="219"/>
      <c r="R592" s="219"/>
      <c r="S592" s="219"/>
      <c r="T592" s="219"/>
      <c r="U592" s="219"/>
      <c r="V592" s="219"/>
      <c r="W592" s="219"/>
      <c r="X592" s="219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175</v>
      </c>
      <c r="AH592" s="210">
        <v>0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">
      <c r="A593" s="217"/>
      <c r="B593" s="218"/>
      <c r="C593" s="248" t="s">
        <v>674</v>
      </c>
      <c r="D593" s="243"/>
      <c r="E593" s="244">
        <v>66.075599999999994</v>
      </c>
      <c r="F593" s="219"/>
      <c r="G593" s="219"/>
      <c r="H593" s="219"/>
      <c r="I593" s="219"/>
      <c r="J593" s="219"/>
      <c r="K593" s="219"/>
      <c r="L593" s="219"/>
      <c r="M593" s="219"/>
      <c r="N593" s="219"/>
      <c r="O593" s="219"/>
      <c r="P593" s="219"/>
      <c r="Q593" s="219"/>
      <c r="R593" s="219"/>
      <c r="S593" s="219"/>
      <c r="T593" s="219"/>
      <c r="U593" s="219"/>
      <c r="V593" s="219"/>
      <c r="W593" s="219"/>
      <c r="X593" s="219"/>
      <c r="Y593" s="210"/>
      <c r="Z593" s="210"/>
      <c r="AA593" s="210"/>
      <c r="AB593" s="210"/>
      <c r="AC593" s="210"/>
      <c r="AD593" s="210"/>
      <c r="AE593" s="210"/>
      <c r="AF593" s="210"/>
      <c r="AG593" s="210" t="s">
        <v>175</v>
      </c>
      <c r="AH593" s="210">
        <v>0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1" x14ac:dyDescent="0.2">
      <c r="A594" s="217"/>
      <c r="B594" s="218"/>
      <c r="C594" s="249"/>
      <c r="D594" s="234"/>
      <c r="E594" s="234"/>
      <c r="F594" s="234"/>
      <c r="G594" s="234"/>
      <c r="H594" s="219"/>
      <c r="I594" s="219"/>
      <c r="J594" s="219"/>
      <c r="K594" s="219"/>
      <c r="L594" s="219"/>
      <c r="M594" s="219"/>
      <c r="N594" s="219"/>
      <c r="O594" s="219"/>
      <c r="P594" s="219"/>
      <c r="Q594" s="219"/>
      <c r="R594" s="219"/>
      <c r="S594" s="219"/>
      <c r="T594" s="219"/>
      <c r="U594" s="219"/>
      <c r="V594" s="219"/>
      <c r="W594" s="219"/>
      <c r="X594" s="219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154</v>
      </c>
      <c r="AH594" s="210"/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ht="22.5" outlineLevel="1" x14ac:dyDescent="0.2">
      <c r="A595" s="227">
        <v>147</v>
      </c>
      <c r="B595" s="228" t="s">
        <v>675</v>
      </c>
      <c r="C595" s="238" t="s">
        <v>676</v>
      </c>
      <c r="D595" s="229" t="s">
        <v>672</v>
      </c>
      <c r="E595" s="230">
        <v>80</v>
      </c>
      <c r="F595" s="231"/>
      <c r="G595" s="232">
        <f>ROUND(E595*F595,2)</f>
        <v>0</v>
      </c>
      <c r="H595" s="231"/>
      <c r="I595" s="232">
        <f>ROUND(E595*H595,2)</f>
        <v>0</v>
      </c>
      <c r="J595" s="231"/>
      <c r="K595" s="232">
        <f>ROUND(E595*J595,2)</f>
        <v>0</v>
      </c>
      <c r="L595" s="232">
        <v>21</v>
      </c>
      <c r="M595" s="232">
        <f>G595*(1+L595/100)</f>
        <v>0</v>
      </c>
      <c r="N595" s="232">
        <v>5.0000000000000002E-5</v>
      </c>
      <c r="O595" s="232">
        <f>ROUND(E595*N595,2)</f>
        <v>0</v>
      </c>
      <c r="P595" s="232">
        <v>1E-3</v>
      </c>
      <c r="Q595" s="232">
        <f>ROUND(E595*P595,2)</f>
        <v>0.08</v>
      </c>
      <c r="R595" s="232" t="s">
        <v>498</v>
      </c>
      <c r="S595" s="232" t="s">
        <v>150</v>
      </c>
      <c r="T595" s="233" t="s">
        <v>150</v>
      </c>
      <c r="U595" s="219">
        <v>0.05</v>
      </c>
      <c r="V595" s="219">
        <f>ROUND(E595*U595,2)</f>
        <v>4</v>
      </c>
      <c r="W595" s="219"/>
      <c r="X595" s="219" t="s">
        <v>170</v>
      </c>
      <c r="Y595" s="210"/>
      <c r="Z595" s="210"/>
      <c r="AA595" s="210"/>
      <c r="AB595" s="210"/>
      <c r="AC595" s="210"/>
      <c r="AD595" s="210"/>
      <c r="AE595" s="210"/>
      <c r="AF595" s="210"/>
      <c r="AG595" s="210" t="s">
        <v>171</v>
      </c>
      <c r="AH595" s="210"/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1" x14ac:dyDescent="0.2">
      <c r="A596" s="217"/>
      <c r="B596" s="218"/>
      <c r="C596" s="248" t="s">
        <v>677</v>
      </c>
      <c r="D596" s="243"/>
      <c r="E596" s="244">
        <v>80</v>
      </c>
      <c r="F596" s="219"/>
      <c r="G596" s="219"/>
      <c r="H596" s="219"/>
      <c r="I596" s="219"/>
      <c r="J596" s="219"/>
      <c r="K596" s="219"/>
      <c r="L596" s="219"/>
      <c r="M596" s="219"/>
      <c r="N596" s="219"/>
      <c r="O596" s="219"/>
      <c r="P596" s="219"/>
      <c r="Q596" s="219"/>
      <c r="R596" s="219"/>
      <c r="S596" s="219"/>
      <c r="T596" s="219"/>
      <c r="U596" s="219"/>
      <c r="V596" s="219"/>
      <c r="W596" s="219"/>
      <c r="X596" s="219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175</v>
      </c>
      <c r="AH596" s="210">
        <v>0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">
      <c r="A597" s="217"/>
      <c r="B597" s="218"/>
      <c r="C597" s="249"/>
      <c r="D597" s="234"/>
      <c r="E597" s="234"/>
      <c r="F597" s="234"/>
      <c r="G597" s="234"/>
      <c r="H597" s="219"/>
      <c r="I597" s="219"/>
      <c r="J597" s="219"/>
      <c r="K597" s="219"/>
      <c r="L597" s="219"/>
      <c r="M597" s="219"/>
      <c r="N597" s="219"/>
      <c r="O597" s="219"/>
      <c r="P597" s="219"/>
      <c r="Q597" s="219"/>
      <c r="R597" s="219"/>
      <c r="S597" s="219"/>
      <c r="T597" s="219"/>
      <c r="U597" s="219"/>
      <c r="V597" s="219"/>
      <c r="W597" s="219"/>
      <c r="X597" s="219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154</v>
      </c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ht="22.5" outlineLevel="1" x14ac:dyDescent="0.2">
      <c r="A598" s="227">
        <v>148</v>
      </c>
      <c r="B598" s="228" t="s">
        <v>678</v>
      </c>
      <c r="C598" s="238" t="s">
        <v>679</v>
      </c>
      <c r="D598" s="229" t="s">
        <v>638</v>
      </c>
      <c r="E598" s="230">
        <v>2</v>
      </c>
      <c r="F598" s="231"/>
      <c r="G598" s="232">
        <f>ROUND(E598*F598,2)</f>
        <v>0</v>
      </c>
      <c r="H598" s="231"/>
      <c r="I598" s="232">
        <f>ROUND(E598*H598,2)</f>
        <v>0</v>
      </c>
      <c r="J598" s="231"/>
      <c r="K598" s="232">
        <f>ROUND(E598*J598,2)</f>
        <v>0</v>
      </c>
      <c r="L598" s="232">
        <v>21</v>
      </c>
      <c r="M598" s="232">
        <f>G598*(1+L598/100)</f>
        <v>0</v>
      </c>
      <c r="N598" s="232">
        <v>2.5000000000000001E-2</v>
      </c>
      <c r="O598" s="232">
        <f>ROUND(E598*N598,2)</f>
        <v>0.05</v>
      </c>
      <c r="P598" s="232">
        <v>0</v>
      </c>
      <c r="Q598" s="232">
        <f>ROUND(E598*P598,2)</f>
        <v>0</v>
      </c>
      <c r="R598" s="232"/>
      <c r="S598" s="232" t="s">
        <v>315</v>
      </c>
      <c r="T598" s="233" t="s">
        <v>151</v>
      </c>
      <c r="U598" s="219">
        <v>0.1</v>
      </c>
      <c r="V598" s="219">
        <f>ROUND(E598*U598,2)</f>
        <v>0.2</v>
      </c>
      <c r="W598" s="219"/>
      <c r="X598" s="219" t="s">
        <v>170</v>
      </c>
      <c r="Y598" s="210"/>
      <c r="Z598" s="210"/>
      <c r="AA598" s="210"/>
      <c r="AB598" s="210"/>
      <c r="AC598" s="210"/>
      <c r="AD598" s="210"/>
      <c r="AE598" s="210"/>
      <c r="AF598" s="210"/>
      <c r="AG598" s="210" t="s">
        <v>171</v>
      </c>
      <c r="AH598" s="210"/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">
      <c r="A599" s="217"/>
      <c r="B599" s="218"/>
      <c r="C599" s="248" t="s">
        <v>680</v>
      </c>
      <c r="D599" s="243"/>
      <c r="E599" s="244">
        <v>2</v>
      </c>
      <c r="F599" s="219"/>
      <c r="G599" s="219"/>
      <c r="H599" s="219"/>
      <c r="I599" s="219"/>
      <c r="J599" s="219"/>
      <c r="K599" s="219"/>
      <c r="L599" s="219"/>
      <c r="M599" s="219"/>
      <c r="N599" s="219"/>
      <c r="O599" s="219"/>
      <c r="P599" s="219"/>
      <c r="Q599" s="219"/>
      <c r="R599" s="219"/>
      <c r="S599" s="219"/>
      <c r="T599" s="219"/>
      <c r="U599" s="219"/>
      <c r="V599" s="219"/>
      <c r="W599" s="219"/>
      <c r="X599" s="219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175</v>
      </c>
      <c r="AH599" s="210">
        <v>0</v>
      </c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1" x14ac:dyDescent="0.2">
      <c r="A600" s="217"/>
      <c r="B600" s="218"/>
      <c r="C600" s="249"/>
      <c r="D600" s="234"/>
      <c r="E600" s="234"/>
      <c r="F600" s="234"/>
      <c r="G600" s="234"/>
      <c r="H600" s="219"/>
      <c r="I600" s="219"/>
      <c r="J600" s="219"/>
      <c r="K600" s="219"/>
      <c r="L600" s="219"/>
      <c r="M600" s="219"/>
      <c r="N600" s="219"/>
      <c r="O600" s="219"/>
      <c r="P600" s="219"/>
      <c r="Q600" s="219"/>
      <c r="R600" s="219"/>
      <c r="S600" s="219"/>
      <c r="T600" s="219"/>
      <c r="U600" s="219"/>
      <c r="V600" s="219"/>
      <c r="W600" s="219"/>
      <c r="X600" s="219"/>
      <c r="Y600" s="210"/>
      <c r="Z600" s="210"/>
      <c r="AA600" s="210"/>
      <c r="AB600" s="210"/>
      <c r="AC600" s="210"/>
      <c r="AD600" s="210"/>
      <c r="AE600" s="210"/>
      <c r="AF600" s="210"/>
      <c r="AG600" s="210" t="s">
        <v>154</v>
      </c>
      <c r="AH600" s="210"/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ht="22.5" outlineLevel="1" x14ac:dyDescent="0.2">
      <c r="A601" s="227">
        <v>149</v>
      </c>
      <c r="B601" s="228" t="s">
        <v>681</v>
      </c>
      <c r="C601" s="238" t="s">
        <v>682</v>
      </c>
      <c r="D601" s="229" t="s">
        <v>638</v>
      </c>
      <c r="E601" s="230">
        <v>1</v>
      </c>
      <c r="F601" s="231"/>
      <c r="G601" s="232">
        <f>ROUND(E601*F601,2)</f>
        <v>0</v>
      </c>
      <c r="H601" s="231"/>
      <c r="I601" s="232">
        <f>ROUND(E601*H601,2)</f>
        <v>0</v>
      </c>
      <c r="J601" s="231"/>
      <c r="K601" s="232">
        <f>ROUND(E601*J601,2)</f>
        <v>0</v>
      </c>
      <c r="L601" s="232">
        <v>21</v>
      </c>
      <c r="M601" s="232">
        <f>G601*(1+L601/100)</f>
        <v>0</v>
      </c>
      <c r="N601" s="232">
        <v>1.7999999999999999E-2</v>
      </c>
      <c r="O601" s="232">
        <f>ROUND(E601*N601,2)</f>
        <v>0.02</v>
      </c>
      <c r="P601" s="232">
        <v>0</v>
      </c>
      <c r="Q601" s="232">
        <f>ROUND(E601*P601,2)</f>
        <v>0</v>
      </c>
      <c r="R601" s="232"/>
      <c r="S601" s="232" t="s">
        <v>315</v>
      </c>
      <c r="T601" s="233" t="s">
        <v>151</v>
      </c>
      <c r="U601" s="219">
        <v>0.1</v>
      </c>
      <c r="V601" s="219">
        <f>ROUND(E601*U601,2)</f>
        <v>0.1</v>
      </c>
      <c r="W601" s="219"/>
      <c r="X601" s="219" t="s">
        <v>170</v>
      </c>
      <c r="Y601" s="210"/>
      <c r="Z601" s="210"/>
      <c r="AA601" s="210"/>
      <c r="AB601" s="210"/>
      <c r="AC601" s="210"/>
      <c r="AD601" s="210"/>
      <c r="AE601" s="210"/>
      <c r="AF601" s="210"/>
      <c r="AG601" s="210" t="s">
        <v>171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1" x14ac:dyDescent="0.2">
      <c r="A602" s="217"/>
      <c r="B602" s="218"/>
      <c r="C602" s="248" t="s">
        <v>683</v>
      </c>
      <c r="D602" s="243"/>
      <c r="E602" s="244">
        <v>1</v>
      </c>
      <c r="F602" s="219"/>
      <c r="G602" s="219"/>
      <c r="H602" s="219"/>
      <c r="I602" s="219"/>
      <c r="J602" s="219"/>
      <c r="K602" s="219"/>
      <c r="L602" s="219"/>
      <c r="M602" s="219"/>
      <c r="N602" s="219"/>
      <c r="O602" s="219"/>
      <c r="P602" s="219"/>
      <c r="Q602" s="219"/>
      <c r="R602" s="219"/>
      <c r="S602" s="219"/>
      <c r="T602" s="219"/>
      <c r="U602" s="219"/>
      <c r="V602" s="219"/>
      <c r="W602" s="219"/>
      <c r="X602" s="219"/>
      <c r="Y602" s="210"/>
      <c r="Z602" s="210"/>
      <c r="AA602" s="210"/>
      <c r="AB602" s="210"/>
      <c r="AC602" s="210"/>
      <c r="AD602" s="210"/>
      <c r="AE602" s="210"/>
      <c r="AF602" s="210"/>
      <c r="AG602" s="210" t="s">
        <v>175</v>
      </c>
      <c r="AH602" s="210">
        <v>0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">
      <c r="A603" s="217"/>
      <c r="B603" s="218"/>
      <c r="C603" s="249"/>
      <c r="D603" s="234"/>
      <c r="E603" s="234"/>
      <c r="F603" s="234"/>
      <c r="G603" s="234"/>
      <c r="H603" s="219"/>
      <c r="I603" s="219"/>
      <c r="J603" s="219"/>
      <c r="K603" s="219"/>
      <c r="L603" s="219"/>
      <c r="M603" s="219"/>
      <c r="N603" s="219"/>
      <c r="O603" s="219"/>
      <c r="P603" s="219"/>
      <c r="Q603" s="219"/>
      <c r="R603" s="219"/>
      <c r="S603" s="219"/>
      <c r="T603" s="219"/>
      <c r="U603" s="219"/>
      <c r="V603" s="219"/>
      <c r="W603" s="219"/>
      <c r="X603" s="219"/>
      <c r="Y603" s="210"/>
      <c r="Z603" s="210"/>
      <c r="AA603" s="210"/>
      <c r="AB603" s="210"/>
      <c r="AC603" s="210"/>
      <c r="AD603" s="210"/>
      <c r="AE603" s="210"/>
      <c r="AF603" s="210"/>
      <c r="AG603" s="210" t="s">
        <v>154</v>
      </c>
      <c r="AH603" s="210"/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outlineLevel="1" x14ac:dyDescent="0.2">
      <c r="A604" s="227">
        <v>150</v>
      </c>
      <c r="B604" s="228" t="s">
        <v>684</v>
      </c>
      <c r="C604" s="238" t="s">
        <v>685</v>
      </c>
      <c r="D604" s="229" t="s">
        <v>638</v>
      </c>
      <c r="E604" s="230">
        <v>1</v>
      </c>
      <c r="F604" s="231"/>
      <c r="G604" s="232">
        <f>ROUND(E604*F604,2)</f>
        <v>0</v>
      </c>
      <c r="H604" s="231"/>
      <c r="I604" s="232">
        <f>ROUND(E604*H604,2)</f>
        <v>0</v>
      </c>
      <c r="J604" s="231"/>
      <c r="K604" s="232">
        <f>ROUND(E604*J604,2)</f>
        <v>0</v>
      </c>
      <c r="L604" s="232">
        <v>21</v>
      </c>
      <c r="M604" s="232">
        <f>G604*(1+L604/100)</f>
        <v>0</v>
      </c>
      <c r="N604" s="232">
        <v>5.5E-2</v>
      </c>
      <c r="O604" s="232">
        <f>ROUND(E604*N604,2)</f>
        <v>0.06</v>
      </c>
      <c r="P604" s="232">
        <v>0</v>
      </c>
      <c r="Q604" s="232">
        <f>ROUND(E604*P604,2)</f>
        <v>0</v>
      </c>
      <c r="R604" s="232"/>
      <c r="S604" s="232" t="s">
        <v>315</v>
      </c>
      <c r="T604" s="233" t="s">
        <v>151</v>
      </c>
      <c r="U604" s="219">
        <v>0.1</v>
      </c>
      <c r="V604" s="219">
        <f>ROUND(E604*U604,2)</f>
        <v>0.1</v>
      </c>
      <c r="W604" s="219"/>
      <c r="X604" s="219" t="s">
        <v>170</v>
      </c>
      <c r="Y604" s="210"/>
      <c r="Z604" s="210"/>
      <c r="AA604" s="210"/>
      <c r="AB604" s="210"/>
      <c r="AC604" s="210"/>
      <c r="AD604" s="210"/>
      <c r="AE604" s="210"/>
      <c r="AF604" s="210"/>
      <c r="AG604" s="210" t="s">
        <v>171</v>
      </c>
      <c r="AH604" s="210"/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outlineLevel="1" x14ac:dyDescent="0.2">
      <c r="A605" s="217"/>
      <c r="B605" s="218"/>
      <c r="C605" s="248" t="s">
        <v>683</v>
      </c>
      <c r="D605" s="243"/>
      <c r="E605" s="244">
        <v>1</v>
      </c>
      <c r="F605" s="219"/>
      <c r="G605" s="219"/>
      <c r="H605" s="219"/>
      <c r="I605" s="219"/>
      <c r="J605" s="219"/>
      <c r="K605" s="219"/>
      <c r="L605" s="219"/>
      <c r="M605" s="219"/>
      <c r="N605" s="219"/>
      <c r="O605" s="219"/>
      <c r="P605" s="219"/>
      <c r="Q605" s="219"/>
      <c r="R605" s="219"/>
      <c r="S605" s="219"/>
      <c r="T605" s="219"/>
      <c r="U605" s="219"/>
      <c r="V605" s="219"/>
      <c r="W605" s="219"/>
      <c r="X605" s="219"/>
      <c r="Y605" s="210"/>
      <c r="Z605" s="210"/>
      <c r="AA605" s="210"/>
      <c r="AB605" s="210"/>
      <c r="AC605" s="210"/>
      <c r="AD605" s="210"/>
      <c r="AE605" s="210"/>
      <c r="AF605" s="210"/>
      <c r="AG605" s="210" t="s">
        <v>175</v>
      </c>
      <c r="AH605" s="210">
        <v>0</v>
      </c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outlineLevel="1" x14ac:dyDescent="0.2">
      <c r="A606" s="217"/>
      <c r="B606" s="218"/>
      <c r="C606" s="249"/>
      <c r="D606" s="234"/>
      <c r="E606" s="234"/>
      <c r="F606" s="234"/>
      <c r="G606" s="234"/>
      <c r="H606" s="219"/>
      <c r="I606" s="219"/>
      <c r="J606" s="219"/>
      <c r="K606" s="219"/>
      <c r="L606" s="219"/>
      <c r="M606" s="219"/>
      <c r="N606" s="219"/>
      <c r="O606" s="219"/>
      <c r="P606" s="219"/>
      <c r="Q606" s="219"/>
      <c r="R606" s="219"/>
      <c r="S606" s="219"/>
      <c r="T606" s="219"/>
      <c r="U606" s="219"/>
      <c r="V606" s="219"/>
      <c r="W606" s="219"/>
      <c r="X606" s="219"/>
      <c r="Y606" s="210"/>
      <c r="Z606" s="210"/>
      <c r="AA606" s="210"/>
      <c r="AB606" s="210"/>
      <c r="AC606" s="210"/>
      <c r="AD606" s="210"/>
      <c r="AE606" s="210"/>
      <c r="AF606" s="210"/>
      <c r="AG606" s="210" t="s">
        <v>154</v>
      </c>
      <c r="AH606" s="210"/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ht="22.5" outlineLevel="1" x14ac:dyDescent="0.2">
      <c r="A607" s="227">
        <v>151</v>
      </c>
      <c r="B607" s="228" t="s">
        <v>686</v>
      </c>
      <c r="C607" s="238" t="s">
        <v>687</v>
      </c>
      <c r="D607" s="229" t="s">
        <v>194</v>
      </c>
      <c r="E607" s="230">
        <v>1.6549999999999999E-2</v>
      </c>
      <c r="F607" s="231"/>
      <c r="G607" s="232">
        <f>ROUND(E607*F607,2)</f>
        <v>0</v>
      </c>
      <c r="H607" s="231"/>
      <c r="I607" s="232">
        <f>ROUND(E607*H607,2)</f>
        <v>0</v>
      </c>
      <c r="J607" s="231"/>
      <c r="K607" s="232">
        <f>ROUND(E607*J607,2)</f>
        <v>0</v>
      </c>
      <c r="L607" s="232">
        <v>21</v>
      </c>
      <c r="M607" s="232">
        <f>G607*(1+L607/100)</f>
        <v>0</v>
      </c>
      <c r="N607" s="232">
        <v>1</v>
      </c>
      <c r="O607" s="232">
        <f>ROUND(E607*N607,2)</f>
        <v>0.02</v>
      </c>
      <c r="P607" s="232">
        <v>0</v>
      </c>
      <c r="Q607" s="232">
        <f>ROUND(E607*P607,2)</f>
        <v>0</v>
      </c>
      <c r="R607" s="232" t="s">
        <v>528</v>
      </c>
      <c r="S607" s="232" t="s">
        <v>150</v>
      </c>
      <c r="T607" s="233" t="s">
        <v>150</v>
      </c>
      <c r="U607" s="219">
        <v>0</v>
      </c>
      <c r="V607" s="219">
        <f>ROUND(E607*U607,2)</f>
        <v>0</v>
      </c>
      <c r="W607" s="219"/>
      <c r="X607" s="219" t="s">
        <v>529</v>
      </c>
      <c r="Y607" s="210"/>
      <c r="Z607" s="210"/>
      <c r="AA607" s="210"/>
      <c r="AB607" s="210"/>
      <c r="AC607" s="210"/>
      <c r="AD607" s="210"/>
      <c r="AE607" s="210"/>
      <c r="AF607" s="210"/>
      <c r="AG607" s="210" t="s">
        <v>530</v>
      </c>
      <c r="AH607" s="210"/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1" x14ac:dyDescent="0.2">
      <c r="A608" s="217"/>
      <c r="B608" s="218"/>
      <c r="C608" s="248" t="s">
        <v>688</v>
      </c>
      <c r="D608" s="243"/>
      <c r="E608" s="244">
        <v>1.6549999999999999E-2</v>
      </c>
      <c r="F608" s="219"/>
      <c r="G608" s="219"/>
      <c r="H608" s="219"/>
      <c r="I608" s="219"/>
      <c r="J608" s="219"/>
      <c r="K608" s="219"/>
      <c r="L608" s="219"/>
      <c r="M608" s="219"/>
      <c r="N608" s="219"/>
      <c r="O608" s="219"/>
      <c r="P608" s="219"/>
      <c r="Q608" s="219"/>
      <c r="R608" s="219"/>
      <c r="S608" s="219"/>
      <c r="T608" s="219"/>
      <c r="U608" s="219"/>
      <c r="V608" s="219"/>
      <c r="W608" s="219"/>
      <c r="X608" s="219"/>
      <c r="Y608" s="210"/>
      <c r="Z608" s="210"/>
      <c r="AA608" s="210"/>
      <c r="AB608" s="210"/>
      <c r="AC608" s="210"/>
      <c r="AD608" s="210"/>
      <c r="AE608" s="210"/>
      <c r="AF608" s="210"/>
      <c r="AG608" s="210" t="s">
        <v>175</v>
      </c>
      <c r="AH608" s="210">
        <v>0</v>
      </c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outlineLevel="1" x14ac:dyDescent="0.2">
      <c r="A609" s="217"/>
      <c r="B609" s="218"/>
      <c r="C609" s="249"/>
      <c r="D609" s="234"/>
      <c r="E609" s="234"/>
      <c r="F609" s="234"/>
      <c r="G609" s="234"/>
      <c r="H609" s="219"/>
      <c r="I609" s="219"/>
      <c r="J609" s="219"/>
      <c r="K609" s="219"/>
      <c r="L609" s="219"/>
      <c r="M609" s="219"/>
      <c r="N609" s="219"/>
      <c r="O609" s="219"/>
      <c r="P609" s="219"/>
      <c r="Q609" s="219"/>
      <c r="R609" s="219"/>
      <c r="S609" s="219"/>
      <c r="T609" s="219"/>
      <c r="U609" s="219"/>
      <c r="V609" s="219"/>
      <c r="W609" s="219"/>
      <c r="X609" s="219"/>
      <c r="Y609" s="210"/>
      <c r="Z609" s="210"/>
      <c r="AA609" s="210"/>
      <c r="AB609" s="210"/>
      <c r="AC609" s="210"/>
      <c r="AD609" s="210"/>
      <c r="AE609" s="210"/>
      <c r="AF609" s="210"/>
      <c r="AG609" s="210" t="s">
        <v>154</v>
      </c>
      <c r="AH609" s="210"/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ht="22.5" outlineLevel="1" x14ac:dyDescent="0.2">
      <c r="A610" s="227">
        <v>152</v>
      </c>
      <c r="B610" s="228" t="s">
        <v>689</v>
      </c>
      <c r="C610" s="238" t="s">
        <v>690</v>
      </c>
      <c r="D610" s="229" t="s">
        <v>194</v>
      </c>
      <c r="E610" s="230">
        <v>7.1360000000000007E-2</v>
      </c>
      <c r="F610" s="231"/>
      <c r="G610" s="232">
        <f>ROUND(E610*F610,2)</f>
        <v>0</v>
      </c>
      <c r="H610" s="231"/>
      <c r="I610" s="232">
        <f>ROUND(E610*H610,2)</f>
        <v>0</v>
      </c>
      <c r="J610" s="231"/>
      <c r="K610" s="232">
        <f>ROUND(E610*J610,2)</f>
        <v>0</v>
      </c>
      <c r="L610" s="232">
        <v>21</v>
      </c>
      <c r="M610" s="232">
        <f>G610*(1+L610/100)</f>
        <v>0</v>
      </c>
      <c r="N610" s="232">
        <v>1</v>
      </c>
      <c r="O610" s="232">
        <f>ROUND(E610*N610,2)</f>
        <v>7.0000000000000007E-2</v>
      </c>
      <c r="P610" s="232">
        <v>0</v>
      </c>
      <c r="Q610" s="232">
        <f>ROUND(E610*P610,2)</f>
        <v>0</v>
      </c>
      <c r="R610" s="232" t="s">
        <v>528</v>
      </c>
      <c r="S610" s="232" t="s">
        <v>150</v>
      </c>
      <c r="T610" s="233" t="s">
        <v>150</v>
      </c>
      <c r="U610" s="219">
        <v>0</v>
      </c>
      <c r="V610" s="219">
        <f>ROUND(E610*U610,2)</f>
        <v>0</v>
      </c>
      <c r="W610" s="219"/>
      <c r="X610" s="219" t="s">
        <v>529</v>
      </c>
      <c r="Y610" s="210"/>
      <c r="Z610" s="210"/>
      <c r="AA610" s="210"/>
      <c r="AB610" s="210"/>
      <c r="AC610" s="210"/>
      <c r="AD610" s="210"/>
      <c r="AE610" s="210"/>
      <c r="AF610" s="210"/>
      <c r="AG610" s="210" t="s">
        <v>530</v>
      </c>
      <c r="AH610" s="210"/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outlineLevel="1" x14ac:dyDescent="0.2">
      <c r="A611" s="217"/>
      <c r="B611" s="218"/>
      <c r="C611" s="248" t="s">
        <v>691</v>
      </c>
      <c r="D611" s="243"/>
      <c r="E611" s="244">
        <v>7.1360000000000007E-2</v>
      </c>
      <c r="F611" s="219"/>
      <c r="G611" s="219"/>
      <c r="H611" s="219"/>
      <c r="I611" s="219"/>
      <c r="J611" s="219"/>
      <c r="K611" s="219"/>
      <c r="L611" s="219"/>
      <c r="M611" s="219"/>
      <c r="N611" s="219"/>
      <c r="O611" s="219"/>
      <c r="P611" s="219"/>
      <c r="Q611" s="219"/>
      <c r="R611" s="219"/>
      <c r="S611" s="219"/>
      <c r="T611" s="219"/>
      <c r="U611" s="219"/>
      <c r="V611" s="219"/>
      <c r="W611" s="219"/>
      <c r="X611" s="219"/>
      <c r="Y611" s="210"/>
      <c r="Z611" s="210"/>
      <c r="AA611" s="210"/>
      <c r="AB611" s="210"/>
      <c r="AC611" s="210"/>
      <c r="AD611" s="210"/>
      <c r="AE611" s="210"/>
      <c r="AF611" s="210"/>
      <c r="AG611" s="210" t="s">
        <v>175</v>
      </c>
      <c r="AH611" s="210">
        <v>0</v>
      </c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outlineLevel="1" x14ac:dyDescent="0.2">
      <c r="A612" s="217"/>
      <c r="B612" s="218"/>
      <c r="C612" s="249"/>
      <c r="D612" s="234"/>
      <c r="E612" s="234"/>
      <c r="F612" s="234"/>
      <c r="G612" s="234"/>
      <c r="H612" s="219"/>
      <c r="I612" s="219"/>
      <c r="J612" s="219"/>
      <c r="K612" s="219"/>
      <c r="L612" s="219"/>
      <c r="M612" s="219"/>
      <c r="N612" s="219"/>
      <c r="O612" s="219"/>
      <c r="P612" s="219"/>
      <c r="Q612" s="219"/>
      <c r="R612" s="219"/>
      <c r="S612" s="219"/>
      <c r="T612" s="219"/>
      <c r="U612" s="219"/>
      <c r="V612" s="219"/>
      <c r="W612" s="219"/>
      <c r="X612" s="219"/>
      <c r="Y612" s="210"/>
      <c r="Z612" s="210"/>
      <c r="AA612" s="210"/>
      <c r="AB612" s="210"/>
      <c r="AC612" s="210"/>
      <c r="AD612" s="210"/>
      <c r="AE612" s="210"/>
      <c r="AF612" s="210"/>
      <c r="AG612" s="210" t="s">
        <v>154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outlineLevel="1" x14ac:dyDescent="0.2">
      <c r="A613" s="227">
        <v>153</v>
      </c>
      <c r="B613" s="228" t="s">
        <v>692</v>
      </c>
      <c r="C613" s="238" t="s">
        <v>693</v>
      </c>
      <c r="D613" s="229" t="s">
        <v>194</v>
      </c>
      <c r="E613" s="230">
        <v>0.41936000000000001</v>
      </c>
      <c r="F613" s="231"/>
      <c r="G613" s="232">
        <f>ROUND(E613*F613,2)</f>
        <v>0</v>
      </c>
      <c r="H613" s="231"/>
      <c r="I613" s="232">
        <f>ROUND(E613*H613,2)</f>
        <v>0</v>
      </c>
      <c r="J613" s="231"/>
      <c r="K613" s="232">
        <f>ROUND(E613*J613,2)</f>
        <v>0</v>
      </c>
      <c r="L613" s="232">
        <v>21</v>
      </c>
      <c r="M613" s="232">
        <f>G613*(1+L613/100)</f>
        <v>0</v>
      </c>
      <c r="N613" s="232">
        <v>0</v>
      </c>
      <c r="O613" s="232">
        <f>ROUND(E613*N613,2)</f>
        <v>0</v>
      </c>
      <c r="P613" s="232">
        <v>0</v>
      </c>
      <c r="Q613" s="232">
        <f>ROUND(E613*P613,2)</f>
        <v>0</v>
      </c>
      <c r="R613" s="232" t="s">
        <v>498</v>
      </c>
      <c r="S613" s="232" t="s">
        <v>150</v>
      </c>
      <c r="T613" s="233" t="s">
        <v>150</v>
      </c>
      <c r="U613" s="219">
        <v>3.327</v>
      </c>
      <c r="V613" s="219">
        <f>ROUND(E613*U613,2)</f>
        <v>1.4</v>
      </c>
      <c r="W613" s="219"/>
      <c r="X613" s="219" t="s">
        <v>516</v>
      </c>
      <c r="Y613" s="210"/>
      <c r="Z613" s="210"/>
      <c r="AA613" s="210"/>
      <c r="AB613" s="210"/>
      <c r="AC613" s="210"/>
      <c r="AD613" s="210"/>
      <c r="AE613" s="210"/>
      <c r="AF613" s="210"/>
      <c r="AG613" s="210" t="s">
        <v>517</v>
      </c>
      <c r="AH613" s="210"/>
      <c r="AI613" s="210"/>
      <c r="AJ613" s="210"/>
      <c r="AK613" s="210"/>
      <c r="AL613" s="210"/>
      <c r="AM613" s="210"/>
      <c r="AN613" s="210"/>
      <c r="AO613" s="210"/>
      <c r="AP613" s="210"/>
      <c r="AQ613" s="210"/>
      <c r="AR613" s="210"/>
      <c r="AS613" s="210"/>
      <c r="AT613" s="210"/>
      <c r="AU613" s="210"/>
      <c r="AV613" s="210"/>
      <c r="AW613" s="210"/>
      <c r="AX613" s="210"/>
      <c r="AY613" s="210"/>
      <c r="AZ613" s="210"/>
      <c r="BA613" s="210"/>
      <c r="BB613" s="210"/>
      <c r="BC613" s="210"/>
      <c r="BD613" s="210"/>
      <c r="BE613" s="210"/>
      <c r="BF613" s="210"/>
      <c r="BG613" s="210"/>
      <c r="BH613" s="210"/>
    </row>
    <row r="614" spans="1:60" outlineLevel="1" x14ac:dyDescent="0.2">
      <c r="A614" s="217"/>
      <c r="B614" s="218"/>
      <c r="C614" s="247" t="s">
        <v>557</v>
      </c>
      <c r="D614" s="246"/>
      <c r="E614" s="246"/>
      <c r="F614" s="246"/>
      <c r="G614" s="246"/>
      <c r="H614" s="219"/>
      <c r="I614" s="219"/>
      <c r="J614" s="219"/>
      <c r="K614" s="219"/>
      <c r="L614" s="219"/>
      <c r="M614" s="219"/>
      <c r="N614" s="219"/>
      <c r="O614" s="219"/>
      <c r="P614" s="219"/>
      <c r="Q614" s="219"/>
      <c r="R614" s="219"/>
      <c r="S614" s="219"/>
      <c r="T614" s="219"/>
      <c r="U614" s="219"/>
      <c r="V614" s="219"/>
      <c r="W614" s="219"/>
      <c r="X614" s="219"/>
      <c r="Y614" s="210"/>
      <c r="Z614" s="210"/>
      <c r="AA614" s="210"/>
      <c r="AB614" s="210"/>
      <c r="AC614" s="210"/>
      <c r="AD614" s="210"/>
      <c r="AE614" s="210"/>
      <c r="AF614" s="210"/>
      <c r="AG614" s="210" t="s">
        <v>173</v>
      </c>
      <c r="AH614" s="210"/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outlineLevel="1" x14ac:dyDescent="0.2">
      <c r="A615" s="217"/>
      <c r="B615" s="218"/>
      <c r="C615" s="249"/>
      <c r="D615" s="234"/>
      <c r="E615" s="234"/>
      <c r="F615" s="234"/>
      <c r="G615" s="234"/>
      <c r="H615" s="219"/>
      <c r="I615" s="219"/>
      <c r="J615" s="219"/>
      <c r="K615" s="219"/>
      <c r="L615" s="219"/>
      <c r="M615" s="219"/>
      <c r="N615" s="219"/>
      <c r="O615" s="219"/>
      <c r="P615" s="219"/>
      <c r="Q615" s="219"/>
      <c r="R615" s="219"/>
      <c r="S615" s="219"/>
      <c r="T615" s="219"/>
      <c r="U615" s="219"/>
      <c r="V615" s="219"/>
      <c r="W615" s="219"/>
      <c r="X615" s="219"/>
      <c r="Y615" s="210"/>
      <c r="Z615" s="210"/>
      <c r="AA615" s="210"/>
      <c r="AB615" s="210"/>
      <c r="AC615" s="210"/>
      <c r="AD615" s="210"/>
      <c r="AE615" s="210"/>
      <c r="AF615" s="210"/>
      <c r="AG615" s="210" t="s">
        <v>154</v>
      </c>
      <c r="AH615" s="210"/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0"/>
      <c r="BE615" s="210"/>
      <c r="BF615" s="210"/>
      <c r="BG615" s="210"/>
      <c r="BH615" s="210"/>
    </row>
    <row r="616" spans="1:60" outlineLevel="1" x14ac:dyDescent="0.2">
      <c r="A616" s="227">
        <v>154</v>
      </c>
      <c r="B616" s="228" t="s">
        <v>622</v>
      </c>
      <c r="C616" s="238" t="s">
        <v>623</v>
      </c>
      <c r="D616" s="229" t="s">
        <v>194</v>
      </c>
      <c r="E616" s="230">
        <v>0.08</v>
      </c>
      <c r="F616" s="231"/>
      <c r="G616" s="232">
        <f>ROUND(E616*F616,2)</f>
        <v>0</v>
      </c>
      <c r="H616" s="231"/>
      <c r="I616" s="232">
        <f>ROUND(E616*H616,2)</f>
        <v>0</v>
      </c>
      <c r="J616" s="231"/>
      <c r="K616" s="232">
        <f>ROUND(E616*J616,2)</f>
        <v>0</v>
      </c>
      <c r="L616" s="232">
        <v>21</v>
      </c>
      <c r="M616" s="232">
        <f>G616*(1+L616/100)</f>
        <v>0</v>
      </c>
      <c r="N616" s="232">
        <v>0</v>
      </c>
      <c r="O616" s="232">
        <f>ROUND(E616*N616,2)</f>
        <v>0</v>
      </c>
      <c r="P616" s="232">
        <v>0</v>
      </c>
      <c r="Q616" s="232">
        <f>ROUND(E616*P616,2)</f>
        <v>0</v>
      </c>
      <c r="R616" s="232" t="s">
        <v>380</v>
      </c>
      <c r="S616" s="232" t="s">
        <v>150</v>
      </c>
      <c r="T616" s="233" t="s">
        <v>150</v>
      </c>
      <c r="U616" s="219">
        <v>0</v>
      </c>
      <c r="V616" s="219">
        <f>ROUND(E616*U616,2)</f>
        <v>0</v>
      </c>
      <c r="W616" s="219"/>
      <c r="X616" s="219" t="s">
        <v>504</v>
      </c>
      <c r="Y616" s="210"/>
      <c r="Z616" s="210"/>
      <c r="AA616" s="210"/>
      <c r="AB616" s="210"/>
      <c r="AC616" s="210"/>
      <c r="AD616" s="210"/>
      <c r="AE616" s="210"/>
      <c r="AF616" s="210"/>
      <c r="AG616" s="210" t="s">
        <v>505</v>
      </c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outlineLevel="1" x14ac:dyDescent="0.2">
      <c r="A617" s="217"/>
      <c r="B617" s="218"/>
      <c r="C617" s="239"/>
      <c r="D617" s="235"/>
      <c r="E617" s="235"/>
      <c r="F617" s="235"/>
      <c r="G617" s="235"/>
      <c r="H617" s="219"/>
      <c r="I617" s="219"/>
      <c r="J617" s="219"/>
      <c r="K617" s="219"/>
      <c r="L617" s="219"/>
      <c r="M617" s="219"/>
      <c r="N617" s="219"/>
      <c r="O617" s="219"/>
      <c r="P617" s="219"/>
      <c r="Q617" s="219"/>
      <c r="R617" s="219"/>
      <c r="S617" s="219"/>
      <c r="T617" s="219"/>
      <c r="U617" s="219"/>
      <c r="V617" s="219"/>
      <c r="W617" s="219"/>
      <c r="X617" s="219"/>
      <c r="Y617" s="210"/>
      <c r="Z617" s="210"/>
      <c r="AA617" s="210"/>
      <c r="AB617" s="210"/>
      <c r="AC617" s="210"/>
      <c r="AD617" s="210"/>
      <c r="AE617" s="210"/>
      <c r="AF617" s="210"/>
      <c r="AG617" s="210" t="s">
        <v>154</v>
      </c>
      <c r="AH617" s="210"/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outlineLevel="1" x14ac:dyDescent="0.2">
      <c r="A618" s="227">
        <v>155</v>
      </c>
      <c r="B618" s="228" t="s">
        <v>502</v>
      </c>
      <c r="C618" s="238" t="s">
        <v>503</v>
      </c>
      <c r="D618" s="229" t="s">
        <v>194</v>
      </c>
      <c r="E618" s="230">
        <v>0.08</v>
      </c>
      <c r="F618" s="231"/>
      <c r="G618" s="232">
        <f>ROUND(E618*F618,2)</f>
        <v>0</v>
      </c>
      <c r="H618" s="231"/>
      <c r="I618" s="232">
        <f>ROUND(E618*H618,2)</f>
        <v>0</v>
      </c>
      <c r="J618" s="231"/>
      <c r="K618" s="232">
        <f>ROUND(E618*J618,2)</f>
        <v>0</v>
      </c>
      <c r="L618" s="232">
        <v>21</v>
      </c>
      <c r="M618" s="232">
        <f>G618*(1+L618/100)</f>
        <v>0</v>
      </c>
      <c r="N618" s="232">
        <v>0</v>
      </c>
      <c r="O618" s="232">
        <f>ROUND(E618*N618,2)</f>
        <v>0</v>
      </c>
      <c r="P618" s="232">
        <v>0</v>
      </c>
      <c r="Q618" s="232">
        <f>ROUND(E618*P618,2)</f>
        <v>0</v>
      </c>
      <c r="R618" s="232" t="s">
        <v>380</v>
      </c>
      <c r="S618" s="232" t="s">
        <v>150</v>
      </c>
      <c r="T618" s="233" t="s">
        <v>150</v>
      </c>
      <c r="U618" s="219">
        <v>0.49</v>
      </c>
      <c r="V618" s="219">
        <f>ROUND(E618*U618,2)</f>
        <v>0.04</v>
      </c>
      <c r="W618" s="219"/>
      <c r="X618" s="219" t="s">
        <v>504</v>
      </c>
      <c r="Y618" s="210"/>
      <c r="Z618" s="210"/>
      <c r="AA618" s="210"/>
      <c r="AB618" s="210"/>
      <c r="AC618" s="210"/>
      <c r="AD618" s="210"/>
      <c r="AE618" s="210"/>
      <c r="AF618" s="210"/>
      <c r="AG618" s="210" t="s">
        <v>505</v>
      </c>
      <c r="AH618" s="210"/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0"/>
      <c r="BF618" s="210"/>
      <c r="BG618" s="210"/>
      <c r="BH618" s="210"/>
    </row>
    <row r="619" spans="1:60" outlineLevel="1" x14ac:dyDescent="0.2">
      <c r="A619" s="217"/>
      <c r="B619" s="218"/>
      <c r="C619" s="239"/>
      <c r="D619" s="235"/>
      <c r="E619" s="235"/>
      <c r="F619" s="235"/>
      <c r="G619" s="235"/>
      <c r="H619" s="219"/>
      <c r="I619" s="219"/>
      <c r="J619" s="219"/>
      <c r="K619" s="219"/>
      <c r="L619" s="219"/>
      <c r="M619" s="219"/>
      <c r="N619" s="219"/>
      <c r="O619" s="219"/>
      <c r="P619" s="219"/>
      <c r="Q619" s="219"/>
      <c r="R619" s="219"/>
      <c r="S619" s="219"/>
      <c r="T619" s="219"/>
      <c r="U619" s="219"/>
      <c r="V619" s="219"/>
      <c r="W619" s="219"/>
      <c r="X619" s="219"/>
      <c r="Y619" s="210"/>
      <c r="Z619" s="210"/>
      <c r="AA619" s="210"/>
      <c r="AB619" s="210"/>
      <c r="AC619" s="210"/>
      <c r="AD619" s="210"/>
      <c r="AE619" s="210"/>
      <c r="AF619" s="210"/>
      <c r="AG619" s="210" t="s">
        <v>154</v>
      </c>
      <c r="AH619" s="210"/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outlineLevel="1" x14ac:dyDescent="0.2">
      <c r="A620" s="227">
        <v>156</v>
      </c>
      <c r="B620" s="228" t="s">
        <v>506</v>
      </c>
      <c r="C620" s="238" t="s">
        <v>507</v>
      </c>
      <c r="D620" s="229" t="s">
        <v>194</v>
      </c>
      <c r="E620" s="230">
        <v>0.56000000000000005</v>
      </c>
      <c r="F620" s="231"/>
      <c r="G620" s="232">
        <f>ROUND(E620*F620,2)</f>
        <v>0</v>
      </c>
      <c r="H620" s="231"/>
      <c r="I620" s="232">
        <f>ROUND(E620*H620,2)</f>
        <v>0</v>
      </c>
      <c r="J620" s="231"/>
      <c r="K620" s="232">
        <f>ROUND(E620*J620,2)</f>
        <v>0</v>
      </c>
      <c r="L620" s="232">
        <v>21</v>
      </c>
      <c r="M620" s="232">
        <f>G620*(1+L620/100)</f>
        <v>0</v>
      </c>
      <c r="N620" s="232">
        <v>0</v>
      </c>
      <c r="O620" s="232">
        <f>ROUND(E620*N620,2)</f>
        <v>0</v>
      </c>
      <c r="P620" s="232">
        <v>0</v>
      </c>
      <c r="Q620" s="232">
        <f>ROUND(E620*P620,2)</f>
        <v>0</v>
      </c>
      <c r="R620" s="232" t="s">
        <v>380</v>
      </c>
      <c r="S620" s="232" t="s">
        <v>150</v>
      </c>
      <c r="T620" s="233" t="s">
        <v>150</v>
      </c>
      <c r="U620" s="219">
        <v>0</v>
      </c>
      <c r="V620" s="219">
        <f>ROUND(E620*U620,2)</f>
        <v>0</v>
      </c>
      <c r="W620" s="219"/>
      <c r="X620" s="219" t="s">
        <v>504</v>
      </c>
      <c r="Y620" s="210"/>
      <c r="Z620" s="210"/>
      <c r="AA620" s="210"/>
      <c r="AB620" s="210"/>
      <c r="AC620" s="210"/>
      <c r="AD620" s="210"/>
      <c r="AE620" s="210"/>
      <c r="AF620" s="210"/>
      <c r="AG620" s="210" t="s">
        <v>505</v>
      </c>
      <c r="AH620" s="210"/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outlineLevel="1" x14ac:dyDescent="0.2">
      <c r="A621" s="217"/>
      <c r="B621" s="218"/>
      <c r="C621" s="239"/>
      <c r="D621" s="235"/>
      <c r="E621" s="235"/>
      <c r="F621" s="235"/>
      <c r="G621" s="235"/>
      <c r="H621" s="219"/>
      <c r="I621" s="219"/>
      <c r="J621" s="219"/>
      <c r="K621" s="219"/>
      <c r="L621" s="219"/>
      <c r="M621" s="219"/>
      <c r="N621" s="219"/>
      <c r="O621" s="219"/>
      <c r="P621" s="219"/>
      <c r="Q621" s="219"/>
      <c r="R621" s="219"/>
      <c r="S621" s="219"/>
      <c r="T621" s="219"/>
      <c r="U621" s="219"/>
      <c r="V621" s="219"/>
      <c r="W621" s="219"/>
      <c r="X621" s="219"/>
      <c r="Y621" s="210"/>
      <c r="Z621" s="210"/>
      <c r="AA621" s="210"/>
      <c r="AB621" s="210"/>
      <c r="AC621" s="210"/>
      <c r="AD621" s="210"/>
      <c r="AE621" s="210"/>
      <c r="AF621" s="210"/>
      <c r="AG621" s="210" t="s">
        <v>154</v>
      </c>
      <c r="AH621" s="210"/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1" x14ac:dyDescent="0.2">
      <c r="A622" s="227">
        <v>157</v>
      </c>
      <c r="B622" s="228" t="s">
        <v>508</v>
      </c>
      <c r="C622" s="238" t="s">
        <v>509</v>
      </c>
      <c r="D622" s="229" t="s">
        <v>194</v>
      </c>
      <c r="E622" s="230">
        <v>0.08</v>
      </c>
      <c r="F622" s="231"/>
      <c r="G622" s="232">
        <f>ROUND(E622*F622,2)</f>
        <v>0</v>
      </c>
      <c r="H622" s="231"/>
      <c r="I622" s="232">
        <f>ROUND(E622*H622,2)</f>
        <v>0</v>
      </c>
      <c r="J622" s="231"/>
      <c r="K622" s="232">
        <f>ROUND(E622*J622,2)</f>
        <v>0</v>
      </c>
      <c r="L622" s="232">
        <v>21</v>
      </c>
      <c r="M622" s="232">
        <f>G622*(1+L622/100)</f>
        <v>0</v>
      </c>
      <c r="N622" s="232">
        <v>0</v>
      </c>
      <c r="O622" s="232">
        <f>ROUND(E622*N622,2)</f>
        <v>0</v>
      </c>
      <c r="P622" s="232">
        <v>0</v>
      </c>
      <c r="Q622" s="232">
        <f>ROUND(E622*P622,2)</f>
        <v>0</v>
      </c>
      <c r="R622" s="232" t="s">
        <v>380</v>
      </c>
      <c r="S622" s="232" t="s">
        <v>150</v>
      </c>
      <c r="T622" s="233" t="s">
        <v>150</v>
      </c>
      <c r="U622" s="219">
        <v>0.94199999999999995</v>
      </c>
      <c r="V622" s="219">
        <f>ROUND(E622*U622,2)</f>
        <v>0.08</v>
      </c>
      <c r="W622" s="219"/>
      <c r="X622" s="219" t="s">
        <v>504</v>
      </c>
      <c r="Y622" s="210"/>
      <c r="Z622" s="210"/>
      <c r="AA622" s="210"/>
      <c r="AB622" s="210"/>
      <c r="AC622" s="210"/>
      <c r="AD622" s="210"/>
      <c r="AE622" s="210"/>
      <c r="AF622" s="210"/>
      <c r="AG622" s="210" t="s">
        <v>505</v>
      </c>
      <c r="AH622" s="210"/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outlineLevel="1" x14ac:dyDescent="0.2">
      <c r="A623" s="217"/>
      <c r="B623" s="218"/>
      <c r="C623" s="239"/>
      <c r="D623" s="235"/>
      <c r="E623" s="235"/>
      <c r="F623" s="235"/>
      <c r="G623" s="235"/>
      <c r="H623" s="219"/>
      <c r="I623" s="219"/>
      <c r="J623" s="219"/>
      <c r="K623" s="219"/>
      <c r="L623" s="219"/>
      <c r="M623" s="219"/>
      <c r="N623" s="219"/>
      <c r="O623" s="219"/>
      <c r="P623" s="219"/>
      <c r="Q623" s="219"/>
      <c r="R623" s="219"/>
      <c r="S623" s="219"/>
      <c r="T623" s="219"/>
      <c r="U623" s="219"/>
      <c r="V623" s="219"/>
      <c r="W623" s="219"/>
      <c r="X623" s="219"/>
      <c r="Y623" s="210"/>
      <c r="Z623" s="210"/>
      <c r="AA623" s="210"/>
      <c r="AB623" s="210"/>
      <c r="AC623" s="210"/>
      <c r="AD623" s="210"/>
      <c r="AE623" s="210"/>
      <c r="AF623" s="210"/>
      <c r="AG623" s="210" t="s">
        <v>154</v>
      </c>
      <c r="AH623" s="210"/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0"/>
      <c r="BF623" s="210"/>
      <c r="BG623" s="210"/>
      <c r="BH623" s="210"/>
    </row>
    <row r="624" spans="1:60" ht="22.5" outlineLevel="1" x14ac:dyDescent="0.2">
      <c r="A624" s="227">
        <v>158</v>
      </c>
      <c r="B624" s="228" t="s">
        <v>510</v>
      </c>
      <c r="C624" s="238" t="s">
        <v>511</v>
      </c>
      <c r="D624" s="229" t="s">
        <v>194</v>
      </c>
      <c r="E624" s="230">
        <v>0.16</v>
      </c>
      <c r="F624" s="231"/>
      <c r="G624" s="232">
        <f>ROUND(E624*F624,2)</f>
        <v>0</v>
      </c>
      <c r="H624" s="231"/>
      <c r="I624" s="232">
        <f>ROUND(E624*H624,2)</f>
        <v>0</v>
      </c>
      <c r="J624" s="231"/>
      <c r="K624" s="232">
        <f>ROUND(E624*J624,2)</f>
        <v>0</v>
      </c>
      <c r="L624" s="232">
        <v>21</v>
      </c>
      <c r="M624" s="232">
        <f>G624*(1+L624/100)</f>
        <v>0</v>
      </c>
      <c r="N624" s="232">
        <v>0</v>
      </c>
      <c r="O624" s="232">
        <f>ROUND(E624*N624,2)</f>
        <v>0</v>
      </c>
      <c r="P624" s="232">
        <v>0</v>
      </c>
      <c r="Q624" s="232">
        <f>ROUND(E624*P624,2)</f>
        <v>0</v>
      </c>
      <c r="R624" s="232" t="s">
        <v>380</v>
      </c>
      <c r="S624" s="232" t="s">
        <v>150</v>
      </c>
      <c r="T624" s="233" t="s">
        <v>150</v>
      </c>
      <c r="U624" s="219">
        <v>0.11</v>
      </c>
      <c r="V624" s="219">
        <f>ROUND(E624*U624,2)</f>
        <v>0.02</v>
      </c>
      <c r="W624" s="219"/>
      <c r="X624" s="219" t="s">
        <v>504</v>
      </c>
      <c r="Y624" s="210"/>
      <c r="Z624" s="210"/>
      <c r="AA624" s="210"/>
      <c r="AB624" s="210"/>
      <c r="AC624" s="210"/>
      <c r="AD624" s="210"/>
      <c r="AE624" s="210"/>
      <c r="AF624" s="210"/>
      <c r="AG624" s="210" t="s">
        <v>505</v>
      </c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outlineLevel="1" x14ac:dyDescent="0.2">
      <c r="A625" s="217"/>
      <c r="B625" s="218"/>
      <c r="C625" s="239"/>
      <c r="D625" s="235"/>
      <c r="E625" s="235"/>
      <c r="F625" s="235"/>
      <c r="G625" s="235"/>
      <c r="H625" s="219"/>
      <c r="I625" s="219"/>
      <c r="J625" s="219"/>
      <c r="K625" s="219"/>
      <c r="L625" s="219"/>
      <c r="M625" s="219"/>
      <c r="N625" s="219"/>
      <c r="O625" s="219"/>
      <c r="P625" s="219"/>
      <c r="Q625" s="219"/>
      <c r="R625" s="219"/>
      <c r="S625" s="219"/>
      <c r="T625" s="219"/>
      <c r="U625" s="219"/>
      <c r="V625" s="219"/>
      <c r="W625" s="219"/>
      <c r="X625" s="219"/>
      <c r="Y625" s="210"/>
      <c r="Z625" s="210"/>
      <c r="AA625" s="210"/>
      <c r="AB625" s="210"/>
      <c r="AC625" s="210"/>
      <c r="AD625" s="210"/>
      <c r="AE625" s="210"/>
      <c r="AF625" s="210"/>
      <c r="AG625" s="210" t="s">
        <v>154</v>
      </c>
      <c r="AH625" s="210"/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x14ac:dyDescent="0.2">
      <c r="A626" s="221" t="s">
        <v>145</v>
      </c>
      <c r="B626" s="222" t="s">
        <v>106</v>
      </c>
      <c r="C626" s="237" t="s">
        <v>107</v>
      </c>
      <c r="D626" s="223"/>
      <c r="E626" s="224"/>
      <c r="F626" s="225"/>
      <c r="G626" s="225">
        <f>SUMIF(AG627:AG708,"&lt;&gt;NOR",G627:G708)</f>
        <v>0</v>
      </c>
      <c r="H626" s="225"/>
      <c r="I626" s="225">
        <f>SUM(I627:I708)</f>
        <v>0</v>
      </c>
      <c r="J626" s="225"/>
      <c r="K626" s="225">
        <f>SUM(K627:K708)</f>
        <v>0</v>
      </c>
      <c r="L626" s="225"/>
      <c r="M626" s="225">
        <f>SUM(M627:M708)</f>
        <v>0</v>
      </c>
      <c r="N626" s="225"/>
      <c r="O626" s="225">
        <f>SUM(O627:O708)</f>
        <v>2.6699999999999995</v>
      </c>
      <c r="P626" s="225"/>
      <c r="Q626" s="225">
        <f>SUM(Q627:Q708)</f>
        <v>0.1</v>
      </c>
      <c r="R626" s="225"/>
      <c r="S626" s="225"/>
      <c r="T626" s="226"/>
      <c r="U626" s="220"/>
      <c r="V626" s="220">
        <f>SUM(V627:V708)</f>
        <v>109.19</v>
      </c>
      <c r="W626" s="220"/>
      <c r="X626" s="220"/>
      <c r="AG626" t="s">
        <v>146</v>
      </c>
    </row>
    <row r="627" spans="1:60" outlineLevel="1" x14ac:dyDescent="0.2">
      <c r="A627" s="227">
        <v>159</v>
      </c>
      <c r="B627" s="228" t="s">
        <v>694</v>
      </c>
      <c r="C627" s="238" t="s">
        <v>695</v>
      </c>
      <c r="D627" s="229" t="s">
        <v>232</v>
      </c>
      <c r="E627" s="230">
        <v>95.3</v>
      </c>
      <c r="F627" s="231"/>
      <c r="G627" s="232">
        <f>ROUND(E627*F627,2)</f>
        <v>0</v>
      </c>
      <c r="H627" s="231"/>
      <c r="I627" s="232">
        <f>ROUND(E627*H627,2)</f>
        <v>0</v>
      </c>
      <c r="J627" s="231"/>
      <c r="K627" s="232">
        <f>ROUND(E627*J627,2)</f>
        <v>0</v>
      </c>
      <c r="L627" s="232">
        <v>21</v>
      </c>
      <c r="M627" s="232">
        <f>G627*(1+L627/100)</f>
        <v>0</v>
      </c>
      <c r="N627" s="232">
        <v>0</v>
      </c>
      <c r="O627" s="232">
        <f>ROUND(E627*N627,2)</f>
        <v>0</v>
      </c>
      <c r="P627" s="232">
        <v>0</v>
      </c>
      <c r="Q627" s="232">
        <f>ROUND(E627*P627,2)</f>
        <v>0</v>
      </c>
      <c r="R627" s="232" t="s">
        <v>696</v>
      </c>
      <c r="S627" s="232" t="s">
        <v>150</v>
      </c>
      <c r="T627" s="233" t="s">
        <v>150</v>
      </c>
      <c r="U627" s="219">
        <v>0.15</v>
      </c>
      <c r="V627" s="219">
        <f>ROUND(E627*U627,2)</f>
        <v>14.3</v>
      </c>
      <c r="W627" s="219"/>
      <c r="X627" s="219" t="s">
        <v>170</v>
      </c>
      <c r="Y627" s="210"/>
      <c r="Z627" s="210"/>
      <c r="AA627" s="210"/>
      <c r="AB627" s="210"/>
      <c r="AC627" s="210"/>
      <c r="AD627" s="210"/>
      <c r="AE627" s="210"/>
      <c r="AF627" s="210"/>
      <c r="AG627" s="210" t="s">
        <v>171</v>
      </c>
      <c r="AH627" s="210"/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">
      <c r="A628" s="217"/>
      <c r="B628" s="218"/>
      <c r="C628" s="247" t="s">
        <v>697</v>
      </c>
      <c r="D628" s="246"/>
      <c r="E628" s="246"/>
      <c r="F628" s="246"/>
      <c r="G628" s="246"/>
      <c r="H628" s="219"/>
      <c r="I628" s="219"/>
      <c r="J628" s="219"/>
      <c r="K628" s="219"/>
      <c r="L628" s="219"/>
      <c r="M628" s="219"/>
      <c r="N628" s="219"/>
      <c r="O628" s="219"/>
      <c r="P628" s="219"/>
      <c r="Q628" s="219"/>
      <c r="R628" s="219"/>
      <c r="S628" s="219"/>
      <c r="T628" s="219"/>
      <c r="U628" s="219"/>
      <c r="V628" s="219"/>
      <c r="W628" s="219"/>
      <c r="X628" s="219"/>
      <c r="Y628" s="210"/>
      <c r="Z628" s="210"/>
      <c r="AA628" s="210"/>
      <c r="AB628" s="210"/>
      <c r="AC628" s="210"/>
      <c r="AD628" s="210"/>
      <c r="AE628" s="210"/>
      <c r="AF628" s="210"/>
      <c r="AG628" s="210" t="s">
        <v>173</v>
      </c>
      <c r="AH628" s="210"/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1" x14ac:dyDescent="0.2">
      <c r="A629" s="217"/>
      <c r="B629" s="218"/>
      <c r="C629" s="248" t="s">
        <v>698</v>
      </c>
      <c r="D629" s="243"/>
      <c r="E629" s="244">
        <v>95.3</v>
      </c>
      <c r="F629" s="219"/>
      <c r="G629" s="219"/>
      <c r="H629" s="219"/>
      <c r="I629" s="219"/>
      <c r="J629" s="219"/>
      <c r="K629" s="219"/>
      <c r="L629" s="219"/>
      <c r="M629" s="219"/>
      <c r="N629" s="219"/>
      <c r="O629" s="219"/>
      <c r="P629" s="219"/>
      <c r="Q629" s="219"/>
      <c r="R629" s="219"/>
      <c r="S629" s="219"/>
      <c r="T629" s="219"/>
      <c r="U629" s="219"/>
      <c r="V629" s="219"/>
      <c r="W629" s="219"/>
      <c r="X629" s="219"/>
      <c r="Y629" s="210"/>
      <c r="Z629" s="210"/>
      <c r="AA629" s="210"/>
      <c r="AB629" s="210"/>
      <c r="AC629" s="210"/>
      <c r="AD629" s="210"/>
      <c r="AE629" s="210"/>
      <c r="AF629" s="210"/>
      <c r="AG629" s="210" t="s">
        <v>175</v>
      </c>
      <c r="AH629" s="210">
        <v>0</v>
      </c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">
      <c r="A630" s="217"/>
      <c r="B630" s="218"/>
      <c r="C630" s="249"/>
      <c r="D630" s="234"/>
      <c r="E630" s="234"/>
      <c r="F630" s="234"/>
      <c r="G630" s="234"/>
      <c r="H630" s="219"/>
      <c r="I630" s="219"/>
      <c r="J630" s="219"/>
      <c r="K630" s="219"/>
      <c r="L630" s="219"/>
      <c r="M630" s="219"/>
      <c r="N630" s="219"/>
      <c r="O630" s="219"/>
      <c r="P630" s="219"/>
      <c r="Q630" s="219"/>
      <c r="R630" s="219"/>
      <c r="S630" s="219"/>
      <c r="T630" s="219"/>
      <c r="U630" s="219"/>
      <c r="V630" s="219"/>
      <c r="W630" s="219"/>
      <c r="X630" s="219"/>
      <c r="Y630" s="210"/>
      <c r="Z630" s="210"/>
      <c r="AA630" s="210"/>
      <c r="AB630" s="210"/>
      <c r="AC630" s="210"/>
      <c r="AD630" s="210"/>
      <c r="AE630" s="210"/>
      <c r="AF630" s="210"/>
      <c r="AG630" s="210" t="s">
        <v>154</v>
      </c>
      <c r="AH630" s="210"/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outlineLevel="1" x14ac:dyDescent="0.2">
      <c r="A631" s="227">
        <v>160</v>
      </c>
      <c r="B631" s="228" t="s">
        <v>699</v>
      </c>
      <c r="C631" s="238" t="s">
        <v>700</v>
      </c>
      <c r="D631" s="229" t="s">
        <v>232</v>
      </c>
      <c r="E631" s="230">
        <v>95.3</v>
      </c>
      <c r="F631" s="231"/>
      <c r="G631" s="232">
        <f>ROUND(E631*F631,2)</f>
        <v>0</v>
      </c>
      <c r="H631" s="231"/>
      <c r="I631" s="232">
        <f>ROUND(E631*H631,2)</f>
        <v>0</v>
      </c>
      <c r="J631" s="231"/>
      <c r="K631" s="232">
        <f>ROUND(E631*J631,2)</f>
        <v>0</v>
      </c>
      <c r="L631" s="232">
        <v>21</v>
      </c>
      <c r="M631" s="232">
        <f>G631*(1+L631/100)</f>
        <v>0</v>
      </c>
      <c r="N631" s="232">
        <v>0</v>
      </c>
      <c r="O631" s="232">
        <f>ROUND(E631*N631,2)</f>
        <v>0</v>
      </c>
      <c r="P631" s="232">
        <v>0</v>
      </c>
      <c r="Q631" s="232">
        <f>ROUND(E631*P631,2)</f>
        <v>0</v>
      </c>
      <c r="R631" s="232" t="s">
        <v>696</v>
      </c>
      <c r="S631" s="232" t="s">
        <v>150</v>
      </c>
      <c r="T631" s="233" t="s">
        <v>150</v>
      </c>
      <c r="U631" s="219">
        <v>0.05</v>
      </c>
      <c r="V631" s="219">
        <f>ROUND(E631*U631,2)</f>
        <v>4.7699999999999996</v>
      </c>
      <c r="W631" s="219"/>
      <c r="X631" s="219" t="s">
        <v>170</v>
      </c>
      <c r="Y631" s="210"/>
      <c r="Z631" s="210"/>
      <c r="AA631" s="210"/>
      <c r="AB631" s="210"/>
      <c r="AC631" s="210"/>
      <c r="AD631" s="210"/>
      <c r="AE631" s="210"/>
      <c r="AF631" s="210"/>
      <c r="AG631" s="210" t="s">
        <v>171</v>
      </c>
      <c r="AH631" s="210"/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0"/>
      <c r="BF631" s="210"/>
      <c r="BG631" s="210"/>
      <c r="BH631" s="210"/>
    </row>
    <row r="632" spans="1:60" outlineLevel="1" x14ac:dyDescent="0.2">
      <c r="A632" s="217"/>
      <c r="B632" s="218"/>
      <c r="C632" s="247" t="s">
        <v>697</v>
      </c>
      <c r="D632" s="246"/>
      <c r="E632" s="246"/>
      <c r="F632" s="246"/>
      <c r="G632" s="246"/>
      <c r="H632" s="219"/>
      <c r="I632" s="219"/>
      <c r="J632" s="219"/>
      <c r="K632" s="219"/>
      <c r="L632" s="219"/>
      <c r="M632" s="219"/>
      <c r="N632" s="219"/>
      <c r="O632" s="219"/>
      <c r="P632" s="219"/>
      <c r="Q632" s="219"/>
      <c r="R632" s="219"/>
      <c r="S632" s="219"/>
      <c r="T632" s="219"/>
      <c r="U632" s="219"/>
      <c r="V632" s="219"/>
      <c r="W632" s="219"/>
      <c r="X632" s="219"/>
      <c r="Y632" s="210"/>
      <c r="Z632" s="210"/>
      <c r="AA632" s="210"/>
      <c r="AB632" s="210"/>
      <c r="AC632" s="210"/>
      <c r="AD632" s="210"/>
      <c r="AE632" s="210"/>
      <c r="AF632" s="210"/>
      <c r="AG632" s="210" t="s">
        <v>173</v>
      </c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1" x14ac:dyDescent="0.2">
      <c r="A633" s="217"/>
      <c r="B633" s="218"/>
      <c r="C633" s="248" t="s">
        <v>698</v>
      </c>
      <c r="D633" s="243"/>
      <c r="E633" s="244">
        <v>95.3</v>
      </c>
      <c r="F633" s="219"/>
      <c r="G633" s="219"/>
      <c r="H633" s="219"/>
      <c r="I633" s="219"/>
      <c r="J633" s="219"/>
      <c r="K633" s="219"/>
      <c r="L633" s="219"/>
      <c r="M633" s="219"/>
      <c r="N633" s="219"/>
      <c r="O633" s="219"/>
      <c r="P633" s="219"/>
      <c r="Q633" s="219"/>
      <c r="R633" s="219"/>
      <c r="S633" s="219"/>
      <c r="T633" s="219"/>
      <c r="U633" s="219"/>
      <c r="V633" s="219"/>
      <c r="W633" s="219"/>
      <c r="X633" s="219"/>
      <c r="Y633" s="210"/>
      <c r="Z633" s="210"/>
      <c r="AA633" s="210"/>
      <c r="AB633" s="210"/>
      <c r="AC633" s="210"/>
      <c r="AD633" s="210"/>
      <c r="AE633" s="210"/>
      <c r="AF633" s="210"/>
      <c r="AG633" s="210" t="s">
        <v>175</v>
      </c>
      <c r="AH633" s="210">
        <v>0</v>
      </c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outlineLevel="1" x14ac:dyDescent="0.2">
      <c r="A634" s="217"/>
      <c r="B634" s="218"/>
      <c r="C634" s="249"/>
      <c r="D634" s="234"/>
      <c r="E634" s="234"/>
      <c r="F634" s="234"/>
      <c r="G634" s="234"/>
      <c r="H634" s="219"/>
      <c r="I634" s="219"/>
      <c r="J634" s="219"/>
      <c r="K634" s="219"/>
      <c r="L634" s="219"/>
      <c r="M634" s="219"/>
      <c r="N634" s="219"/>
      <c r="O634" s="219"/>
      <c r="P634" s="219"/>
      <c r="Q634" s="219"/>
      <c r="R634" s="219"/>
      <c r="S634" s="219"/>
      <c r="T634" s="219"/>
      <c r="U634" s="219"/>
      <c r="V634" s="219"/>
      <c r="W634" s="219"/>
      <c r="X634" s="219"/>
      <c r="Y634" s="210"/>
      <c r="Z634" s="210"/>
      <c r="AA634" s="210"/>
      <c r="AB634" s="210"/>
      <c r="AC634" s="210"/>
      <c r="AD634" s="210"/>
      <c r="AE634" s="210"/>
      <c r="AF634" s="210"/>
      <c r="AG634" s="210" t="s">
        <v>154</v>
      </c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0"/>
      <c r="BF634" s="210"/>
      <c r="BG634" s="210"/>
      <c r="BH634" s="210"/>
    </row>
    <row r="635" spans="1:60" ht="22.5" outlineLevel="1" x14ac:dyDescent="0.2">
      <c r="A635" s="227">
        <v>161</v>
      </c>
      <c r="B635" s="228" t="s">
        <v>701</v>
      </c>
      <c r="C635" s="238" t="s">
        <v>702</v>
      </c>
      <c r="D635" s="229" t="s">
        <v>168</v>
      </c>
      <c r="E635" s="230">
        <v>89.84</v>
      </c>
      <c r="F635" s="231"/>
      <c r="G635" s="232">
        <f>ROUND(E635*F635,2)</f>
        <v>0</v>
      </c>
      <c r="H635" s="231"/>
      <c r="I635" s="232">
        <f>ROUND(E635*H635,2)</f>
        <v>0</v>
      </c>
      <c r="J635" s="231"/>
      <c r="K635" s="232">
        <f>ROUND(E635*J635,2)</f>
        <v>0</v>
      </c>
      <c r="L635" s="232">
        <v>21</v>
      </c>
      <c r="M635" s="232">
        <f>G635*(1+L635/100)</f>
        <v>0</v>
      </c>
      <c r="N635" s="232">
        <v>2.2000000000000001E-4</v>
      </c>
      <c r="O635" s="232">
        <f>ROUND(E635*N635,2)</f>
        <v>0.02</v>
      </c>
      <c r="P635" s="232">
        <v>0</v>
      </c>
      <c r="Q635" s="232">
        <f>ROUND(E635*P635,2)</f>
        <v>0</v>
      </c>
      <c r="R635" s="232" t="s">
        <v>696</v>
      </c>
      <c r="S635" s="232" t="s">
        <v>150</v>
      </c>
      <c r="T635" s="233" t="s">
        <v>150</v>
      </c>
      <c r="U635" s="219">
        <v>0.23</v>
      </c>
      <c r="V635" s="219">
        <f>ROUND(E635*U635,2)</f>
        <v>20.66</v>
      </c>
      <c r="W635" s="219"/>
      <c r="X635" s="219" t="s">
        <v>170</v>
      </c>
      <c r="Y635" s="210"/>
      <c r="Z635" s="210"/>
      <c r="AA635" s="210"/>
      <c r="AB635" s="210"/>
      <c r="AC635" s="210"/>
      <c r="AD635" s="210"/>
      <c r="AE635" s="210"/>
      <c r="AF635" s="210"/>
      <c r="AG635" s="210" t="s">
        <v>171</v>
      </c>
      <c r="AH635" s="210"/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1" x14ac:dyDescent="0.2">
      <c r="A636" s="217"/>
      <c r="B636" s="218"/>
      <c r="C636" s="248" t="s">
        <v>703</v>
      </c>
      <c r="D636" s="243"/>
      <c r="E636" s="244">
        <v>14.5</v>
      </c>
      <c r="F636" s="219"/>
      <c r="G636" s="219"/>
      <c r="H636" s="219"/>
      <c r="I636" s="219"/>
      <c r="J636" s="219"/>
      <c r="K636" s="219"/>
      <c r="L636" s="219"/>
      <c r="M636" s="219"/>
      <c r="N636" s="219"/>
      <c r="O636" s="219"/>
      <c r="P636" s="219"/>
      <c r="Q636" s="219"/>
      <c r="R636" s="219"/>
      <c r="S636" s="219"/>
      <c r="T636" s="219"/>
      <c r="U636" s="219"/>
      <c r="V636" s="219"/>
      <c r="W636" s="219"/>
      <c r="X636" s="219"/>
      <c r="Y636" s="210"/>
      <c r="Z636" s="210"/>
      <c r="AA636" s="210"/>
      <c r="AB636" s="210"/>
      <c r="AC636" s="210"/>
      <c r="AD636" s="210"/>
      <c r="AE636" s="210"/>
      <c r="AF636" s="210"/>
      <c r="AG636" s="210" t="s">
        <v>175</v>
      </c>
      <c r="AH636" s="210">
        <v>0</v>
      </c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outlineLevel="1" x14ac:dyDescent="0.2">
      <c r="A637" s="217"/>
      <c r="B637" s="218"/>
      <c r="C637" s="248" t="s">
        <v>704</v>
      </c>
      <c r="D637" s="243"/>
      <c r="E637" s="244">
        <v>14.84</v>
      </c>
      <c r="F637" s="219"/>
      <c r="G637" s="219"/>
      <c r="H637" s="219"/>
      <c r="I637" s="219"/>
      <c r="J637" s="219"/>
      <c r="K637" s="219"/>
      <c r="L637" s="219"/>
      <c r="M637" s="219"/>
      <c r="N637" s="219"/>
      <c r="O637" s="219"/>
      <c r="P637" s="219"/>
      <c r="Q637" s="219"/>
      <c r="R637" s="219"/>
      <c r="S637" s="219"/>
      <c r="T637" s="219"/>
      <c r="U637" s="219"/>
      <c r="V637" s="219"/>
      <c r="W637" s="219"/>
      <c r="X637" s="219"/>
      <c r="Y637" s="210"/>
      <c r="Z637" s="210"/>
      <c r="AA637" s="210"/>
      <c r="AB637" s="210"/>
      <c r="AC637" s="210"/>
      <c r="AD637" s="210"/>
      <c r="AE637" s="210"/>
      <c r="AF637" s="210"/>
      <c r="AG637" s="210" t="s">
        <v>175</v>
      </c>
      <c r="AH637" s="210">
        <v>0</v>
      </c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0"/>
      <c r="BF637" s="210"/>
      <c r="BG637" s="210"/>
      <c r="BH637" s="210"/>
    </row>
    <row r="638" spans="1:60" outlineLevel="1" x14ac:dyDescent="0.2">
      <c r="A638" s="217"/>
      <c r="B638" s="218"/>
      <c r="C638" s="248" t="s">
        <v>705</v>
      </c>
      <c r="D638" s="243"/>
      <c r="E638" s="244">
        <v>19.329999999999998</v>
      </c>
      <c r="F638" s="219"/>
      <c r="G638" s="219"/>
      <c r="H638" s="219"/>
      <c r="I638" s="219"/>
      <c r="J638" s="219"/>
      <c r="K638" s="219"/>
      <c r="L638" s="219"/>
      <c r="M638" s="219"/>
      <c r="N638" s="219"/>
      <c r="O638" s="219"/>
      <c r="P638" s="219"/>
      <c r="Q638" s="219"/>
      <c r="R638" s="219"/>
      <c r="S638" s="219"/>
      <c r="T638" s="219"/>
      <c r="U638" s="219"/>
      <c r="V638" s="219"/>
      <c r="W638" s="219"/>
      <c r="X638" s="219"/>
      <c r="Y638" s="210"/>
      <c r="Z638" s="210"/>
      <c r="AA638" s="210"/>
      <c r="AB638" s="210"/>
      <c r="AC638" s="210"/>
      <c r="AD638" s="210"/>
      <c r="AE638" s="210"/>
      <c r="AF638" s="210"/>
      <c r="AG638" s="210" t="s">
        <v>175</v>
      </c>
      <c r="AH638" s="210">
        <v>0</v>
      </c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outlineLevel="1" x14ac:dyDescent="0.2">
      <c r="A639" s="217"/>
      <c r="B639" s="218"/>
      <c r="C639" s="248" t="s">
        <v>706</v>
      </c>
      <c r="D639" s="243"/>
      <c r="E639" s="244">
        <v>9.06</v>
      </c>
      <c r="F639" s="219"/>
      <c r="G639" s="219"/>
      <c r="H639" s="219"/>
      <c r="I639" s="219"/>
      <c r="J639" s="219"/>
      <c r="K639" s="219"/>
      <c r="L639" s="219"/>
      <c r="M639" s="219"/>
      <c r="N639" s="219"/>
      <c r="O639" s="219"/>
      <c r="P639" s="219"/>
      <c r="Q639" s="219"/>
      <c r="R639" s="219"/>
      <c r="S639" s="219"/>
      <c r="T639" s="219"/>
      <c r="U639" s="219"/>
      <c r="V639" s="219"/>
      <c r="W639" s="219"/>
      <c r="X639" s="219"/>
      <c r="Y639" s="210"/>
      <c r="Z639" s="210"/>
      <c r="AA639" s="210"/>
      <c r="AB639" s="210"/>
      <c r="AC639" s="210"/>
      <c r="AD639" s="210"/>
      <c r="AE639" s="210"/>
      <c r="AF639" s="210"/>
      <c r="AG639" s="210" t="s">
        <v>175</v>
      </c>
      <c r="AH639" s="210">
        <v>0</v>
      </c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0"/>
      <c r="BF639" s="210"/>
      <c r="BG639" s="210"/>
      <c r="BH639" s="210"/>
    </row>
    <row r="640" spans="1:60" outlineLevel="1" x14ac:dyDescent="0.2">
      <c r="A640" s="217"/>
      <c r="B640" s="218"/>
      <c r="C640" s="248" t="s">
        <v>707</v>
      </c>
      <c r="D640" s="243"/>
      <c r="E640" s="244">
        <v>3.8</v>
      </c>
      <c r="F640" s="219"/>
      <c r="G640" s="219"/>
      <c r="H640" s="219"/>
      <c r="I640" s="219"/>
      <c r="J640" s="219"/>
      <c r="K640" s="219"/>
      <c r="L640" s="219"/>
      <c r="M640" s="219"/>
      <c r="N640" s="219"/>
      <c r="O640" s="219"/>
      <c r="P640" s="219"/>
      <c r="Q640" s="219"/>
      <c r="R640" s="219"/>
      <c r="S640" s="219"/>
      <c r="T640" s="219"/>
      <c r="U640" s="219"/>
      <c r="V640" s="219"/>
      <c r="W640" s="219"/>
      <c r="X640" s="219"/>
      <c r="Y640" s="210"/>
      <c r="Z640" s="210"/>
      <c r="AA640" s="210"/>
      <c r="AB640" s="210"/>
      <c r="AC640" s="210"/>
      <c r="AD640" s="210"/>
      <c r="AE640" s="210"/>
      <c r="AF640" s="210"/>
      <c r="AG640" s="210" t="s">
        <v>175</v>
      </c>
      <c r="AH640" s="210">
        <v>0</v>
      </c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60" outlineLevel="1" x14ac:dyDescent="0.2">
      <c r="A641" s="217"/>
      <c r="B641" s="218"/>
      <c r="C641" s="248" t="s">
        <v>708</v>
      </c>
      <c r="D641" s="243"/>
      <c r="E641" s="244">
        <v>6.28</v>
      </c>
      <c r="F641" s="219"/>
      <c r="G641" s="219"/>
      <c r="H641" s="219"/>
      <c r="I641" s="219"/>
      <c r="J641" s="219"/>
      <c r="K641" s="219"/>
      <c r="L641" s="219"/>
      <c r="M641" s="219"/>
      <c r="N641" s="219"/>
      <c r="O641" s="219"/>
      <c r="P641" s="219"/>
      <c r="Q641" s="219"/>
      <c r="R641" s="219"/>
      <c r="S641" s="219"/>
      <c r="T641" s="219"/>
      <c r="U641" s="219"/>
      <c r="V641" s="219"/>
      <c r="W641" s="219"/>
      <c r="X641" s="219"/>
      <c r="Y641" s="210"/>
      <c r="Z641" s="210"/>
      <c r="AA641" s="210"/>
      <c r="AB641" s="210"/>
      <c r="AC641" s="210"/>
      <c r="AD641" s="210"/>
      <c r="AE641" s="210"/>
      <c r="AF641" s="210"/>
      <c r="AG641" s="210" t="s">
        <v>175</v>
      </c>
      <c r="AH641" s="210">
        <v>0</v>
      </c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0"/>
      <c r="BF641" s="210"/>
      <c r="BG641" s="210"/>
      <c r="BH641" s="210"/>
    </row>
    <row r="642" spans="1:60" outlineLevel="1" x14ac:dyDescent="0.2">
      <c r="A642" s="217"/>
      <c r="B642" s="218"/>
      <c r="C642" s="248" t="s">
        <v>709</v>
      </c>
      <c r="D642" s="243"/>
      <c r="E642" s="244">
        <v>4.79</v>
      </c>
      <c r="F642" s="219"/>
      <c r="G642" s="219"/>
      <c r="H642" s="219"/>
      <c r="I642" s="219"/>
      <c r="J642" s="219"/>
      <c r="K642" s="219"/>
      <c r="L642" s="219"/>
      <c r="M642" s="219"/>
      <c r="N642" s="219"/>
      <c r="O642" s="219"/>
      <c r="P642" s="219"/>
      <c r="Q642" s="219"/>
      <c r="R642" s="219"/>
      <c r="S642" s="219"/>
      <c r="T642" s="219"/>
      <c r="U642" s="219"/>
      <c r="V642" s="219"/>
      <c r="W642" s="219"/>
      <c r="X642" s="219"/>
      <c r="Y642" s="210"/>
      <c r="Z642" s="210"/>
      <c r="AA642" s="210"/>
      <c r="AB642" s="210"/>
      <c r="AC642" s="210"/>
      <c r="AD642" s="210"/>
      <c r="AE642" s="210"/>
      <c r="AF642" s="210"/>
      <c r="AG642" s="210" t="s">
        <v>175</v>
      </c>
      <c r="AH642" s="210">
        <v>0</v>
      </c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0"/>
      <c r="BF642" s="210"/>
      <c r="BG642" s="210"/>
      <c r="BH642" s="210"/>
    </row>
    <row r="643" spans="1:60" outlineLevel="1" x14ac:dyDescent="0.2">
      <c r="A643" s="217"/>
      <c r="B643" s="218"/>
      <c r="C643" s="248" t="s">
        <v>710</v>
      </c>
      <c r="D643" s="243"/>
      <c r="E643" s="244">
        <v>3.92</v>
      </c>
      <c r="F643" s="219"/>
      <c r="G643" s="219"/>
      <c r="H643" s="219"/>
      <c r="I643" s="219"/>
      <c r="J643" s="219"/>
      <c r="K643" s="219"/>
      <c r="L643" s="219"/>
      <c r="M643" s="219"/>
      <c r="N643" s="219"/>
      <c r="O643" s="219"/>
      <c r="P643" s="219"/>
      <c r="Q643" s="219"/>
      <c r="R643" s="219"/>
      <c r="S643" s="219"/>
      <c r="T643" s="219"/>
      <c r="U643" s="219"/>
      <c r="V643" s="219"/>
      <c r="W643" s="219"/>
      <c r="X643" s="219"/>
      <c r="Y643" s="210"/>
      <c r="Z643" s="210"/>
      <c r="AA643" s="210"/>
      <c r="AB643" s="210"/>
      <c r="AC643" s="210"/>
      <c r="AD643" s="210"/>
      <c r="AE643" s="210"/>
      <c r="AF643" s="210"/>
      <c r="AG643" s="210" t="s">
        <v>175</v>
      </c>
      <c r="AH643" s="210">
        <v>0</v>
      </c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0"/>
      <c r="BF643" s="210"/>
      <c r="BG643" s="210"/>
      <c r="BH643" s="210"/>
    </row>
    <row r="644" spans="1:60" outlineLevel="1" x14ac:dyDescent="0.2">
      <c r="A644" s="217"/>
      <c r="B644" s="218"/>
      <c r="C644" s="248" t="s">
        <v>711</v>
      </c>
      <c r="D644" s="243"/>
      <c r="E644" s="244">
        <v>13.32</v>
      </c>
      <c r="F644" s="219"/>
      <c r="G644" s="219"/>
      <c r="H644" s="219"/>
      <c r="I644" s="219"/>
      <c r="J644" s="219"/>
      <c r="K644" s="219"/>
      <c r="L644" s="219"/>
      <c r="M644" s="219"/>
      <c r="N644" s="219"/>
      <c r="O644" s="219"/>
      <c r="P644" s="219"/>
      <c r="Q644" s="219"/>
      <c r="R644" s="219"/>
      <c r="S644" s="219"/>
      <c r="T644" s="219"/>
      <c r="U644" s="219"/>
      <c r="V644" s="219"/>
      <c r="W644" s="219"/>
      <c r="X644" s="219"/>
      <c r="Y644" s="210"/>
      <c r="Z644" s="210"/>
      <c r="AA644" s="210"/>
      <c r="AB644" s="210"/>
      <c r="AC644" s="210"/>
      <c r="AD644" s="210"/>
      <c r="AE644" s="210"/>
      <c r="AF644" s="210"/>
      <c r="AG644" s="210" t="s">
        <v>175</v>
      </c>
      <c r="AH644" s="210">
        <v>0</v>
      </c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0"/>
      <c r="BF644" s="210"/>
      <c r="BG644" s="210"/>
      <c r="BH644" s="210"/>
    </row>
    <row r="645" spans="1:60" outlineLevel="1" x14ac:dyDescent="0.2">
      <c r="A645" s="217"/>
      <c r="B645" s="218"/>
      <c r="C645" s="249"/>
      <c r="D645" s="234"/>
      <c r="E645" s="234"/>
      <c r="F645" s="234"/>
      <c r="G645" s="234"/>
      <c r="H645" s="219"/>
      <c r="I645" s="219"/>
      <c r="J645" s="219"/>
      <c r="K645" s="219"/>
      <c r="L645" s="219"/>
      <c r="M645" s="219"/>
      <c r="N645" s="219"/>
      <c r="O645" s="219"/>
      <c r="P645" s="219"/>
      <c r="Q645" s="219"/>
      <c r="R645" s="219"/>
      <c r="S645" s="219"/>
      <c r="T645" s="219"/>
      <c r="U645" s="219"/>
      <c r="V645" s="219"/>
      <c r="W645" s="219"/>
      <c r="X645" s="219"/>
      <c r="Y645" s="210"/>
      <c r="Z645" s="210"/>
      <c r="AA645" s="210"/>
      <c r="AB645" s="210"/>
      <c r="AC645" s="210"/>
      <c r="AD645" s="210"/>
      <c r="AE645" s="210"/>
      <c r="AF645" s="210"/>
      <c r="AG645" s="210" t="s">
        <v>154</v>
      </c>
      <c r="AH645" s="210"/>
      <c r="AI645" s="210"/>
      <c r="AJ645" s="210"/>
      <c r="AK645" s="210"/>
      <c r="AL645" s="210"/>
      <c r="AM645" s="210"/>
      <c r="AN645" s="210"/>
      <c r="AO645" s="210"/>
      <c r="AP645" s="210"/>
      <c r="AQ645" s="210"/>
      <c r="AR645" s="210"/>
      <c r="AS645" s="210"/>
      <c r="AT645" s="210"/>
      <c r="AU645" s="210"/>
      <c r="AV645" s="210"/>
      <c r="AW645" s="210"/>
      <c r="AX645" s="210"/>
      <c r="AY645" s="210"/>
      <c r="AZ645" s="210"/>
      <c r="BA645" s="210"/>
      <c r="BB645" s="210"/>
      <c r="BC645" s="210"/>
      <c r="BD645" s="210"/>
      <c r="BE645" s="210"/>
      <c r="BF645" s="210"/>
      <c r="BG645" s="210"/>
      <c r="BH645" s="210"/>
    </row>
    <row r="646" spans="1:60" ht="22.5" outlineLevel="1" x14ac:dyDescent="0.2">
      <c r="A646" s="227">
        <v>162</v>
      </c>
      <c r="B646" s="228" t="s">
        <v>712</v>
      </c>
      <c r="C646" s="238" t="s">
        <v>713</v>
      </c>
      <c r="D646" s="229" t="s">
        <v>232</v>
      </c>
      <c r="E646" s="230">
        <v>36.32</v>
      </c>
      <c r="F646" s="231"/>
      <c r="G646" s="232">
        <f>ROUND(E646*F646,2)</f>
        <v>0</v>
      </c>
      <c r="H646" s="231"/>
      <c r="I646" s="232">
        <f>ROUND(E646*H646,2)</f>
        <v>0</v>
      </c>
      <c r="J646" s="231"/>
      <c r="K646" s="232">
        <f>ROUND(E646*J646,2)</f>
        <v>0</v>
      </c>
      <c r="L646" s="232">
        <v>21</v>
      </c>
      <c r="M646" s="232">
        <f>G646*(1+L646/100)</f>
        <v>0</v>
      </c>
      <c r="N646" s="232">
        <v>0</v>
      </c>
      <c r="O646" s="232">
        <f>ROUND(E646*N646,2)</f>
        <v>0</v>
      </c>
      <c r="P646" s="232">
        <v>1E-3</v>
      </c>
      <c r="Q646" s="232">
        <f>ROUND(E646*P646,2)</f>
        <v>0.04</v>
      </c>
      <c r="R646" s="232" t="s">
        <v>696</v>
      </c>
      <c r="S646" s="232" t="s">
        <v>150</v>
      </c>
      <c r="T646" s="233" t="s">
        <v>150</v>
      </c>
      <c r="U646" s="219">
        <v>0.11</v>
      </c>
      <c r="V646" s="219">
        <f>ROUND(E646*U646,2)</f>
        <v>4</v>
      </c>
      <c r="W646" s="219"/>
      <c r="X646" s="219" t="s">
        <v>170</v>
      </c>
      <c r="Y646" s="210"/>
      <c r="Z646" s="210"/>
      <c r="AA646" s="210"/>
      <c r="AB646" s="210"/>
      <c r="AC646" s="210"/>
      <c r="AD646" s="210"/>
      <c r="AE646" s="210"/>
      <c r="AF646" s="210"/>
      <c r="AG646" s="210" t="s">
        <v>171</v>
      </c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0"/>
      <c r="BF646" s="210"/>
      <c r="BG646" s="210"/>
      <c r="BH646" s="210"/>
    </row>
    <row r="647" spans="1:60" outlineLevel="1" x14ac:dyDescent="0.2">
      <c r="A647" s="217"/>
      <c r="B647" s="218"/>
      <c r="C647" s="248" t="s">
        <v>399</v>
      </c>
      <c r="D647" s="243"/>
      <c r="E647" s="244"/>
      <c r="F647" s="219"/>
      <c r="G647" s="219"/>
      <c r="H647" s="219"/>
      <c r="I647" s="219"/>
      <c r="J647" s="219"/>
      <c r="K647" s="219"/>
      <c r="L647" s="219"/>
      <c r="M647" s="219"/>
      <c r="N647" s="219"/>
      <c r="O647" s="219"/>
      <c r="P647" s="219"/>
      <c r="Q647" s="219"/>
      <c r="R647" s="219"/>
      <c r="S647" s="219"/>
      <c r="T647" s="219"/>
      <c r="U647" s="219"/>
      <c r="V647" s="219"/>
      <c r="W647" s="219"/>
      <c r="X647" s="219"/>
      <c r="Y647" s="210"/>
      <c r="Z647" s="210"/>
      <c r="AA647" s="210"/>
      <c r="AB647" s="210"/>
      <c r="AC647" s="210"/>
      <c r="AD647" s="210"/>
      <c r="AE647" s="210"/>
      <c r="AF647" s="210"/>
      <c r="AG647" s="210" t="s">
        <v>175</v>
      </c>
      <c r="AH647" s="210">
        <v>0</v>
      </c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0"/>
      <c r="BF647" s="210"/>
      <c r="BG647" s="210"/>
      <c r="BH647" s="210"/>
    </row>
    <row r="648" spans="1:60" outlineLevel="1" x14ac:dyDescent="0.2">
      <c r="A648" s="217"/>
      <c r="B648" s="218"/>
      <c r="C648" s="248" t="s">
        <v>567</v>
      </c>
      <c r="D648" s="243"/>
      <c r="E648" s="244">
        <v>36.32</v>
      </c>
      <c r="F648" s="219"/>
      <c r="G648" s="219"/>
      <c r="H648" s="219"/>
      <c r="I648" s="219"/>
      <c r="J648" s="219"/>
      <c r="K648" s="219"/>
      <c r="L648" s="219"/>
      <c r="M648" s="219"/>
      <c r="N648" s="219"/>
      <c r="O648" s="219"/>
      <c r="P648" s="219"/>
      <c r="Q648" s="219"/>
      <c r="R648" s="219"/>
      <c r="S648" s="219"/>
      <c r="T648" s="219"/>
      <c r="U648" s="219"/>
      <c r="V648" s="219"/>
      <c r="W648" s="219"/>
      <c r="X648" s="219"/>
      <c r="Y648" s="210"/>
      <c r="Z648" s="210"/>
      <c r="AA648" s="210"/>
      <c r="AB648" s="210"/>
      <c r="AC648" s="210"/>
      <c r="AD648" s="210"/>
      <c r="AE648" s="210"/>
      <c r="AF648" s="210"/>
      <c r="AG648" s="210" t="s">
        <v>175</v>
      </c>
      <c r="AH648" s="210">
        <v>0</v>
      </c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  <c r="BE648" s="210"/>
      <c r="BF648" s="210"/>
      <c r="BG648" s="210"/>
      <c r="BH648" s="210"/>
    </row>
    <row r="649" spans="1:60" outlineLevel="1" x14ac:dyDescent="0.2">
      <c r="A649" s="217"/>
      <c r="B649" s="218"/>
      <c r="C649" s="249"/>
      <c r="D649" s="234"/>
      <c r="E649" s="234"/>
      <c r="F649" s="234"/>
      <c r="G649" s="234"/>
      <c r="H649" s="219"/>
      <c r="I649" s="219"/>
      <c r="J649" s="219"/>
      <c r="K649" s="219"/>
      <c r="L649" s="219"/>
      <c r="M649" s="219"/>
      <c r="N649" s="219"/>
      <c r="O649" s="219"/>
      <c r="P649" s="219"/>
      <c r="Q649" s="219"/>
      <c r="R649" s="219"/>
      <c r="S649" s="219"/>
      <c r="T649" s="219"/>
      <c r="U649" s="219"/>
      <c r="V649" s="219"/>
      <c r="W649" s="219"/>
      <c r="X649" s="219"/>
      <c r="Y649" s="210"/>
      <c r="Z649" s="210"/>
      <c r="AA649" s="210"/>
      <c r="AB649" s="210"/>
      <c r="AC649" s="210"/>
      <c r="AD649" s="210"/>
      <c r="AE649" s="210"/>
      <c r="AF649" s="210"/>
      <c r="AG649" s="210" t="s">
        <v>154</v>
      </c>
      <c r="AH649" s="210"/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  <c r="BE649" s="210"/>
      <c r="BF649" s="210"/>
      <c r="BG649" s="210"/>
      <c r="BH649" s="210"/>
    </row>
    <row r="650" spans="1:60" ht="22.5" outlineLevel="1" x14ac:dyDescent="0.2">
      <c r="A650" s="227">
        <v>163</v>
      </c>
      <c r="B650" s="228" t="s">
        <v>714</v>
      </c>
      <c r="C650" s="238" t="s">
        <v>715</v>
      </c>
      <c r="D650" s="229" t="s">
        <v>232</v>
      </c>
      <c r="E650" s="230">
        <v>30.65</v>
      </c>
      <c r="F650" s="231"/>
      <c r="G650" s="232">
        <f>ROUND(E650*F650,2)</f>
        <v>0</v>
      </c>
      <c r="H650" s="231"/>
      <c r="I650" s="232">
        <f>ROUND(E650*H650,2)</f>
        <v>0</v>
      </c>
      <c r="J650" s="231"/>
      <c r="K650" s="232">
        <f>ROUND(E650*J650,2)</f>
        <v>0</v>
      </c>
      <c r="L650" s="232">
        <v>21</v>
      </c>
      <c r="M650" s="232">
        <f>G650*(1+L650/100)</f>
        <v>0</v>
      </c>
      <c r="N650" s="232">
        <v>0</v>
      </c>
      <c r="O650" s="232">
        <f>ROUND(E650*N650,2)</f>
        <v>0</v>
      </c>
      <c r="P650" s="232">
        <v>1E-3</v>
      </c>
      <c r="Q650" s="232">
        <f>ROUND(E650*P650,2)</f>
        <v>0.03</v>
      </c>
      <c r="R650" s="232" t="s">
        <v>696</v>
      </c>
      <c r="S650" s="232" t="s">
        <v>150</v>
      </c>
      <c r="T650" s="233" t="s">
        <v>150</v>
      </c>
      <c r="U650" s="219">
        <v>0.12</v>
      </c>
      <c r="V650" s="219">
        <f>ROUND(E650*U650,2)</f>
        <v>3.68</v>
      </c>
      <c r="W650" s="219"/>
      <c r="X650" s="219" t="s">
        <v>170</v>
      </c>
      <c r="Y650" s="210"/>
      <c r="Z650" s="210"/>
      <c r="AA650" s="210"/>
      <c r="AB650" s="210"/>
      <c r="AC650" s="210"/>
      <c r="AD650" s="210"/>
      <c r="AE650" s="210"/>
      <c r="AF650" s="210"/>
      <c r="AG650" s="210" t="s">
        <v>171</v>
      </c>
      <c r="AH650" s="210"/>
      <c r="AI650" s="210"/>
      <c r="AJ650" s="210"/>
      <c r="AK650" s="210"/>
      <c r="AL650" s="210"/>
      <c r="AM650" s="210"/>
      <c r="AN650" s="210"/>
      <c r="AO650" s="210"/>
      <c r="AP650" s="210"/>
      <c r="AQ650" s="210"/>
      <c r="AR650" s="210"/>
      <c r="AS650" s="210"/>
      <c r="AT650" s="210"/>
      <c r="AU650" s="210"/>
      <c r="AV650" s="210"/>
      <c r="AW650" s="210"/>
      <c r="AX650" s="210"/>
      <c r="AY650" s="210"/>
      <c r="AZ650" s="210"/>
      <c r="BA650" s="210"/>
      <c r="BB650" s="210"/>
      <c r="BC650" s="210"/>
      <c r="BD650" s="210"/>
      <c r="BE650" s="210"/>
      <c r="BF650" s="210"/>
      <c r="BG650" s="210"/>
      <c r="BH650" s="210"/>
    </row>
    <row r="651" spans="1:60" outlineLevel="1" x14ac:dyDescent="0.2">
      <c r="A651" s="217"/>
      <c r="B651" s="218"/>
      <c r="C651" s="248" t="s">
        <v>394</v>
      </c>
      <c r="D651" s="243"/>
      <c r="E651" s="244"/>
      <c r="F651" s="219"/>
      <c r="G651" s="219"/>
      <c r="H651" s="219"/>
      <c r="I651" s="219"/>
      <c r="J651" s="219"/>
      <c r="K651" s="219"/>
      <c r="L651" s="219"/>
      <c r="M651" s="219"/>
      <c r="N651" s="219"/>
      <c r="O651" s="219"/>
      <c r="P651" s="219"/>
      <c r="Q651" s="219"/>
      <c r="R651" s="219"/>
      <c r="S651" s="219"/>
      <c r="T651" s="219"/>
      <c r="U651" s="219"/>
      <c r="V651" s="219"/>
      <c r="W651" s="219"/>
      <c r="X651" s="219"/>
      <c r="Y651" s="210"/>
      <c r="Z651" s="210"/>
      <c r="AA651" s="210"/>
      <c r="AB651" s="210"/>
      <c r="AC651" s="210"/>
      <c r="AD651" s="210"/>
      <c r="AE651" s="210"/>
      <c r="AF651" s="210"/>
      <c r="AG651" s="210" t="s">
        <v>175</v>
      </c>
      <c r="AH651" s="210">
        <v>0</v>
      </c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  <c r="BE651" s="210"/>
      <c r="BF651" s="210"/>
      <c r="BG651" s="210"/>
      <c r="BH651" s="210"/>
    </row>
    <row r="652" spans="1:60" outlineLevel="1" x14ac:dyDescent="0.2">
      <c r="A652" s="217"/>
      <c r="B652" s="218"/>
      <c r="C652" s="248" t="s">
        <v>467</v>
      </c>
      <c r="D652" s="243"/>
      <c r="E652" s="244">
        <v>16.579999999999998</v>
      </c>
      <c r="F652" s="219"/>
      <c r="G652" s="219"/>
      <c r="H652" s="219"/>
      <c r="I652" s="219"/>
      <c r="J652" s="219"/>
      <c r="K652" s="219"/>
      <c r="L652" s="219"/>
      <c r="M652" s="219"/>
      <c r="N652" s="219"/>
      <c r="O652" s="219"/>
      <c r="P652" s="219"/>
      <c r="Q652" s="219"/>
      <c r="R652" s="219"/>
      <c r="S652" s="219"/>
      <c r="T652" s="219"/>
      <c r="U652" s="219"/>
      <c r="V652" s="219"/>
      <c r="W652" s="219"/>
      <c r="X652" s="219"/>
      <c r="Y652" s="210"/>
      <c r="Z652" s="210"/>
      <c r="AA652" s="210"/>
      <c r="AB652" s="210"/>
      <c r="AC652" s="210"/>
      <c r="AD652" s="210"/>
      <c r="AE652" s="210"/>
      <c r="AF652" s="210"/>
      <c r="AG652" s="210" t="s">
        <v>175</v>
      </c>
      <c r="AH652" s="210">
        <v>0</v>
      </c>
      <c r="AI652" s="210"/>
      <c r="AJ652" s="210"/>
      <c r="AK652" s="210"/>
      <c r="AL652" s="210"/>
      <c r="AM652" s="210"/>
      <c r="AN652" s="210"/>
      <c r="AO652" s="210"/>
      <c r="AP652" s="210"/>
      <c r="AQ652" s="210"/>
      <c r="AR652" s="210"/>
      <c r="AS652" s="210"/>
      <c r="AT652" s="210"/>
      <c r="AU652" s="210"/>
      <c r="AV652" s="210"/>
      <c r="AW652" s="210"/>
      <c r="AX652" s="210"/>
      <c r="AY652" s="210"/>
      <c r="AZ652" s="210"/>
      <c r="BA652" s="210"/>
      <c r="BB652" s="210"/>
      <c r="BC652" s="210"/>
      <c r="BD652" s="210"/>
      <c r="BE652" s="210"/>
      <c r="BF652" s="210"/>
      <c r="BG652" s="210"/>
      <c r="BH652" s="210"/>
    </row>
    <row r="653" spans="1:60" outlineLevel="1" x14ac:dyDescent="0.2">
      <c r="A653" s="217"/>
      <c r="B653" s="218"/>
      <c r="C653" s="248" t="s">
        <v>399</v>
      </c>
      <c r="D653" s="243"/>
      <c r="E653" s="244"/>
      <c r="F653" s="219"/>
      <c r="G653" s="219"/>
      <c r="H653" s="219"/>
      <c r="I653" s="219"/>
      <c r="J653" s="219"/>
      <c r="K653" s="219"/>
      <c r="L653" s="219"/>
      <c r="M653" s="219"/>
      <c r="N653" s="219"/>
      <c r="O653" s="219"/>
      <c r="P653" s="219"/>
      <c r="Q653" s="219"/>
      <c r="R653" s="219"/>
      <c r="S653" s="219"/>
      <c r="T653" s="219"/>
      <c r="U653" s="219"/>
      <c r="V653" s="219"/>
      <c r="W653" s="219"/>
      <c r="X653" s="219"/>
      <c r="Y653" s="210"/>
      <c r="Z653" s="210"/>
      <c r="AA653" s="210"/>
      <c r="AB653" s="210"/>
      <c r="AC653" s="210"/>
      <c r="AD653" s="210"/>
      <c r="AE653" s="210"/>
      <c r="AF653" s="210"/>
      <c r="AG653" s="210" t="s">
        <v>175</v>
      </c>
      <c r="AH653" s="210">
        <v>0</v>
      </c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  <c r="BE653" s="210"/>
      <c r="BF653" s="210"/>
      <c r="BG653" s="210"/>
      <c r="BH653" s="210"/>
    </row>
    <row r="654" spans="1:60" outlineLevel="1" x14ac:dyDescent="0.2">
      <c r="A654" s="217"/>
      <c r="B654" s="218"/>
      <c r="C654" s="248" t="s">
        <v>471</v>
      </c>
      <c r="D654" s="243"/>
      <c r="E654" s="244">
        <v>14.07</v>
      </c>
      <c r="F654" s="219"/>
      <c r="G654" s="219"/>
      <c r="H654" s="219"/>
      <c r="I654" s="219"/>
      <c r="J654" s="219"/>
      <c r="K654" s="219"/>
      <c r="L654" s="219"/>
      <c r="M654" s="219"/>
      <c r="N654" s="219"/>
      <c r="O654" s="219"/>
      <c r="P654" s="219"/>
      <c r="Q654" s="219"/>
      <c r="R654" s="219"/>
      <c r="S654" s="219"/>
      <c r="T654" s="219"/>
      <c r="U654" s="219"/>
      <c r="V654" s="219"/>
      <c r="W654" s="219"/>
      <c r="X654" s="219"/>
      <c r="Y654" s="210"/>
      <c r="Z654" s="210"/>
      <c r="AA654" s="210"/>
      <c r="AB654" s="210"/>
      <c r="AC654" s="210"/>
      <c r="AD654" s="210"/>
      <c r="AE654" s="210"/>
      <c r="AF654" s="210"/>
      <c r="AG654" s="210" t="s">
        <v>175</v>
      </c>
      <c r="AH654" s="210">
        <v>0</v>
      </c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  <c r="BE654" s="210"/>
      <c r="BF654" s="210"/>
      <c r="BG654" s="210"/>
      <c r="BH654" s="210"/>
    </row>
    <row r="655" spans="1:60" outlineLevel="1" x14ac:dyDescent="0.2">
      <c r="A655" s="217"/>
      <c r="B655" s="218"/>
      <c r="C655" s="249"/>
      <c r="D655" s="234"/>
      <c r="E655" s="234"/>
      <c r="F655" s="234"/>
      <c r="G655" s="234"/>
      <c r="H655" s="219"/>
      <c r="I655" s="219"/>
      <c r="J655" s="219"/>
      <c r="K655" s="219"/>
      <c r="L655" s="219"/>
      <c r="M655" s="219"/>
      <c r="N655" s="219"/>
      <c r="O655" s="219"/>
      <c r="P655" s="219"/>
      <c r="Q655" s="219"/>
      <c r="R655" s="219"/>
      <c r="S655" s="219"/>
      <c r="T655" s="219"/>
      <c r="U655" s="219"/>
      <c r="V655" s="219"/>
      <c r="W655" s="219"/>
      <c r="X655" s="219"/>
      <c r="Y655" s="210"/>
      <c r="Z655" s="210"/>
      <c r="AA655" s="210"/>
      <c r="AB655" s="210"/>
      <c r="AC655" s="210"/>
      <c r="AD655" s="210"/>
      <c r="AE655" s="210"/>
      <c r="AF655" s="210"/>
      <c r="AG655" s="210" t="s">
        <v>154</v>
      </c>
      <c r="AH655" s="210"/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  <c r="AV655" s="210"/>
      <c r="AW655" s="210"/>
      <c r="AX655" s="210"/>
      <c r="AY655" s="210"/>
      <c r="AZ655" s="210"/>
      <c r="BA655" s="210"/>
      <c r="BB655" s="210"/>
      <c r="BC655" s="210"/>
      <c r="BD655" s="210"/>
      <c r="BE655" s="210"/>
      <c r="BF655" s="210"/>
      <c r="BG655" s="210"/>
      <c r="BH655" s="210"/>
    </row>
    <row r="656" spans="1:60" ht="22.5" outlineLevel="1" x14ac:dyDescent="0.2">
      <c r="A656" s="227">
        <v>164</v>
      </c>
      <c r="B656" s="228" t="s">
        <v>716</v>
      </c>
      <c r="C656" s="238" t="s">
        <v>717</v>
      </c>
      <c r="D656" s="229" t="s">
        <v>232</v>
      </c>
      <c r="E656" s="230">
        <v>29.23875</v>
      </c>
      <c r="F656" s="231"/>
      <c r="G656" s="232">
        <f>ROUND(E656*F656,2)</f>
        <v>0</v>
      </c>
      <c r="H656" s="231"/>
      <c r="I656" s="232">
        <f>ROUND(E656*H656,2)</f>
        <v>0</v>
      </c>
      <c r="J656" s="231"/>
      <c r="K656" s="232">
        <f>ROUND(E656*J656,2)</f>
        <v>0</v>
      </c>
      <c r="L656" s="232">
        <v>21</v>
      </c>
      <c r="M656" s="232">
        <f>G656*(1+L656/100)</f>
        <v>0</v>
      </c>
      <c r="N656" s="232">
        <v>0</v>
      </c>
      <c r="O656" s="232">
        <f>ROUND(E656*N656,2)</f>
        <v>0</v>
      </c>
      <c r="P656" s="232">
        <v>1E-3</v>
      </c>
      <c r="Q656" s="232">
        <f>ROUND(E656*P656,2)</f>
        <v>0.03</v>
      </c>
      <c r="R656" s="232" t="s">
        <v>696</v>
      </c>
      <c r="S656" s="232" t="s">
        <v>150</v>
      </c>
      <c r="T656" s="233" t="s">
        <v>150</v>
      </c>
      <c r="U656" s="219">
        <v>0.13</v>
      </c>
      <c r="V656" s="219">
        <f>ROUND(E656*U656,2)</f>
        <v>3.8</v>
      </c>
      <c r="W656" s="219"/>
      <c r="X656" s="219" t="s">
        <v>170</v>
      </c>
      <c r="Y656" s="210"/>
      <c r="Z656" s="210"/>
      <c r="AA656" s="210"/>
      <c r="AB656" s="210"/>
      <c r="AC656" s="210"/>
      <c r="AD656" s="210"/>
      <c r="AE656" s="210"/>
      <c r="AF656" s="210"/>
      <c r="AG656" s="210" t="s">
        <v>171</v>
      </c>
      <c r="AH656" s="210"/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  <c r="BE656" s="210"/>
      <c r="BF656" s="210"/>
      <c r="BG656" s="210"/>
      <c r="BH656" s="210"/>
    </row>
    <row r="657" spans="1:60" outlineLevel="1" x14ac:dyDescent="0.2">
      <c r="A657" s="217"/>
      <c r="B657" s="218"/>
      <c r="C657" s="248" t="s">
        <v>718</v>
      </c>
      <c r="D657" s="243"/>
      <c r="E657" s="244">
        <v>1</v>
      </c>
      <c r="F657" s="219"/>
      <c r="G657" s="219"/>
      <c r="H657" s="219"/>
      <c r="I657" s="219"/>
      <c r="J657" s="219"/>
      <c r="K657" s="219"/>
      <c r="L657" s="219"/>
      <c r="M657" s="219"/>
      <c r="N657" s="219"/>
      <c r="O657" s="219"/>
      <c r="P657" s="219"/>
      <c r="Q657" s="219"/>
      <c r="R657" s="219"/>
      <c r="S657" s="219"/>
      <c r="T657" s="219"/>
      <c r="U657" s="219"/>
      <c r="V657" s="219"/>
      <c r="W657" s="219"/>
      <c r="X657" s="219"/>
      <c r="Y657" s="210"/>
      <c r="Z657" s="210"/>
      <c r="AA657" s="210"/>
      <c r="AB657" s="210"/>
      <c r="AC657" s="210"/>
      <c r="AD657" s="210"/>
      <c r="AE657" s="210"/>
      <c r="AF657" s="210"/>
      <c r="AG657" s="210" t="s">
        <v>175</v>
      </c>
      <c r="AH657" s="210">
        <v>0</v>
      </c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  <c r="BE657" s="210"/>
      <c r="BF657" s="210"/>
      <c r="BG657" s="210"/>
      <c r="BH657" s="210"/>
    </row>
    <row r="658" spans="1:60" outlineLevel="1" x14ac:dyDescent="0.2">
      <c r="A658" s="217"/>
      <c r="B658" s="218"/>
      <c r="C658" s="248" t="s">
        <v>394</v>
      </c>
      <c r="D658" s="243"/>
      <c r="E658" s="244"/>
      <c r="F658" s="219"/>
      <c r="G658" s="219"/>
      <c r="H658" s="219"/>
      <c r="I658" s="219"/>
      <c r="J658" s="219"/>
      <c r="K658" s="219"/>
      <c r="L658" s="219"/>
      <c r="M658" s="219"/>
      <c r="N658" s="219"/>
      <c r="O658" s="219"/>
      <c r="P658" s="219"/>
      <c r="Q658" s="219"/>
      <c r="R658" s="219"/>
      <c r="S658" s="219"/>
      <c r="T658" s="219"/>
      <c r="U658" s="219"/>
      <c r="V658" s="219"/>
      <c r="W658" s="219"/>
      <c r="X658" s="219"/>
      <c r="Y658" s="210"/>
      <c r="Z658" s="210"/>
      <c r="AA658" s="210"/>
      <c r="AB658" s="210"/>
      <c r="AC658" s="210"/>
      <c r="AD658" s="210"/>
      <c r="AE658" s="210"/>
      <c r="AF658" s="210"/>
      <c r="AG658" s="210" t="s">
        <v>175</v>
      </c>
      <c r="AH658" s="210">
        <v>0</v>
      </c>
      <c r="AI658" s="210"/>
      <c r="AJ658" s="210"/>
      <c r="AK658" s="210"/>
      <c r="AL658" s="210"/>
      <c r="AM658" s="210"/>
      <c r="AN658" s="210"/>
      <c r="AO658" s="210"/>
      <c r="AP658" s="210"/>
      <c r="AQ658" s="210"/>
      <c r="AR658" s="210"/>
      <c r="AS658" s="210"/>
      <c r="AT658" s="210"/>
      <c r="AU658" s="210"/>
      <c r="AV658" s="210"/>
      <c r="AW658" s="210"/>
      <c r="AX658" s="210"/>
      <c r="AY658" s="210"/>
      <c r="AZ658" s="210"/>
      <c r="BA658" s="210"/>
      <c r="BB658" s="210"/>
      <c r="BC658" s="210"/>
      <c r="BD658" s="210"/>
      <c r="BE658" s="210"/>
      <c r="BF658" s="210"/>
      <c r="BG658" s="210"/>
      <c r="BH658" s="210"/>
    </row>
    <row r="659" spans="1:60" outlineLevel="1" x14ac:dyDescent="0.2">
      <c r="A659" s="217"/>
      <c r="B659" s="218"/>
      <c r="C659" s="248" t="s">
        <v>468</v>
      </c>
      <c r="D659" s="243"/>
      <c r="E659" s="244">
        <v>8.99</v>
      </c>
      <c r="F659" s="219"/>
      <c r="G659" s="219"/>
      <c r="H659" s="219"/>
      <c r="I659" s="219"/>
      <c r="J659" s="219"/>
      <c r="K659" s="219"/>
      <c r="L659" s="219"/>
      <c r="M659" s="219"/>
      <c r="N659" s="219"/>
      <c r="O659" s="219"/>
      <c r="P659" s="219"/>
      <c r="Q659" s="219"/>
      <c r="R659" s="219"/>
      <c r="S659" s="219"/>
      <c r="T659" s="219"/>
      <c r="U659" s="219"/>
      <c r="V659" s="219"/>
      <c r="W659" s="219"/>
      <c r="X659" s="219"/>
      <c r="Y659" s="210"/>
      <c r="Z659" s="210"/>
      <c r="AA659" s="210"/>
      <c r="AB659" s="210"/>
      <c r="AC659" s="210"/>
      <c r="AD659" s="210"/>
      <c r="AE659" s="210"/>
      <c r="AF659" s="210"/>
      <c r="AG659" s="210" t="s">
        <v>175</v>
      </c>
      <c r="AH659" s="210">
        <v>0</v>
      </c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  <c r="BE659" s="210"/>
      <c r="BF659" s="210"/>
      <c r="BG659" s="210"/>
      <c r="BH659" s="210"/>
    </row>
    <row r="660" spans="1:60" outlineLevel="1" x14ac:dyDescent="0.2">
      <c r="A660" s="217"/>
      <c r="B660" s="218"/>
      <c r="C660" s="248" t="s">
        <v>469</v>
      </c>
      <c r="D660" s="243"/>
      <c r="E660" s="244">
        <v>6.39</v>
      </c>
      <c r="F660" s="219"/>
      <c r="G660" s="219"/>
      <c r="H660" s="219"/>
      <c r="I660" s="219"/>
      <c r="J660" s="219"/>
      <c r="K660" s="219"/>
      <c r="L660" s="219"/>
      <c r="M660" s="219"/>
      <c r="N660" s="219"/>
      <c r="O660" s="219"/>
      <c r="P660" s="219"/>
      <c r="Q660" s="219"/>
      <c r="R660" s="219"/>
      <c r="S660" s="219"/>
      <c r="T660" s="219"/>
      <c r="U660" s="219"/>
      <c r="V660" s="219"/>
      <c r="W660" s="219"/>
      <c r="X660" s="219"/>
      <c r="Y660" s="210"/>
      <c r="Z660" s="210"/>
      <c r="AA660" s="210"/>
      <c r="AB660" s="210"/>
      <c r="AC660" s="210"/>
      <c r="AD660" s="210"/>
      <c r="AE660" s="210"/>
      <c r="AF660" s="210"/>
      <c r="AG660" s="210" t="s">
        <v>175</v>
      </c>
      <c r="AH660" s="210">
        <v>0</v>
      </c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  <c r="BE660" s="210"/>
      <c r="BF660" s="210"/>
      <c r="BG660" s="210"/>
      <c r="BH660" s="210"/>
    </row>
    <row r="661" spans="1:60" outlineLevel="1" x14ac:dyDescent="0.2">
      <c r="A661" s="217"/>
      <c r="B661" s="218"/>
      <c r="C661" s="248" t="s">
        <v>470</v>
      </c>
      <c r="D661" s="243"/>
      <c r="E661" s="244">
        <v>1.26</v>
      </c>
      <c r="F661" s="219"/>
      <c r="G661" s="219"/>
      <c r="H661" s="219"/>
      <c r="I661" s="219"/>
      <c r="J661" s="219"/>
      <c r="K661" s="219"/>
      <c r="L661" s="219"/>
      <c r="M661" s="219"/>
      <c r="N661" s="219"/>
      <c r="O661" s="219"/>
      <c r="P661" s="219"/>
      <c r="Q661" s="219"/>
      <c r="R661" s="219"/>
      <c r="S661" s="219"/>
      <c r="T661" s="219"/>
      <c r="U661" s="219"/>
      <c r="V661" s="219"/>
      <c r="W661" s="219"/>
      <c r="X661" s="219"/>
      <c r="Y661" s="210"/>
      <c r="Z661" s="210"/>
      <c r="AA661" s="210"/>
      <c r="AB661" s="210"/>
      <c r="AC661" s="210"/>
      <c r="AD661" s="210"/>
      <c r="AE661" s="210"/>
      <c r="AF661" s="210"/>
      <c r="AG661" s="210" t="s">
        <v>175</v>
      </c>
      <c r="AH661" s="210">
        <v>0</v>
      </c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  <c r="BE661" s="210"/>
      <c r="BF661" s="210"/>
      <c r="BG661" s="210"/>
      <c r="BH661" s="210"/>
    </row>
    <row r="662" spans="1:60" outlineLevel="1" x14ac:dyDescent="0.2">
      <c r="A662" s="217"/>
      <c r="B662" s="218"/>
      <c r="C662" s="248" t="s">
        <v>472</v>
      </c>
      <c r="D662" s="243"/>
      <c r="E662" s="244"/>
      <c r="F662" s="219"/>
      <c r="G662" s="219"/>
      <c r="H662" s="219"/>
      <c r="I662" s="219"/>
      <c r="J662" s="219"/>
      <c r="K662" s="219"/>
      <c r="L662" s="219"/>
      <c r="M662" s="219"/>
      <c r="N662" s="219"/>
      <c r="O662" s="219"/>
      <c r="P662" s="219"/>
      <c r="Q662" s="219"/>
      <c r="R662" s="219"/>
      <c r="S662" s="219"/>
      <c r="T662" s="219"/>
      <c r="U662" s="219"/>
      <c r="V662" s="219"/>
      <c r="W662" s="219"/>
      <c r="X662" s="219"/>
      <c r="Y662" s="210"/>
      <c r="Z662" s="210"/>
      <c r="AA662" s="210"/>
      <c r="AB662" s="210"/>
      <c r="AC662" s="210"/>
      <c r="AD662" s="210"/>
      <c r="AE662" s="210"/>
      <c r="AF662" s="210"/>
      <c r="AG662" s="210" t="s">
        <v>175</v>
      </c>
      <c r="AH662" s="210">
        <v>0</v>
      </c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  <c r="BE662" s="210"/>
      <c r="BF662" s="210"/>
      <c r="BG662" s="210"/>
      <c r="BH662" s="210"/>
    </row>
    <row r="663" spans="1:60" outlineLevel="1" x14ac:dyDescent="0.2">
      <c r="A663" s="217"/>
      <c r="B663" s="218"/>
      <c r="C663" s="248" t="s">
        <v>473</v>
      </c>
      <c r="D663" s="243"/>
      <c r="E663" s="244">
        <v>2.6324999999999998</v>
      </c>
      <c r="F663" s="219"/>
      <c r="G663" s="219"/>
      <c r="H663" s="219"/>
      <c r="I663" s="219"/>
      <c r="J663" s="219"/>
      <c r="K663" s="219"/>
      <c r="L663" s="219"/>
      <c r="M663" s="219"/>
      <c r="N663" s="219"/>
      <c r="O663" s="219"/>
      <c r="P663" s="219"/>
      <c r="Q663" s="219"/>
      <c r="R663" s="219"/>
      <c r="S663" s="219"/>
      <c r="T663" s="219"/>
      <c r="U663" s="219"/>
      <c r="V663" s="219"/>
      <c r="W663" s="219"/>
      <c r="X663" s="219"/>
      <c r="Y663" s="210"/>
      <c r="Z663" s="210"/>
      <c r="AA663" s="210"/>
      <c r="AB663" s="210"/>
      <c r="AC663" s="210"/>
      <c r="AD663" s="210"/>
      <c r="AE663" s="210"/>
      <c r="AF663" s="210"/>
      <c r="AG663" s="210" t="s">
        <v>175</v>
      </c>
      <c r="AH663" s="210">
        <v>0</v>
      </c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  <c r="BE663" s="210"/>
      <c r="BF663" s="210"/>
      <c r="BG663" s="210"/>
      <c r="BH663" s="210"/>
    </row>
    <row r="664" spans="1:60" outlineLevel="1" x14ac:dyDescent="0.2">
      <c r="A664" s="217"/>
      <c r="B664" s="218"/>
      <c r="C664" s="248" t="s">
        <v>474</v>
      </c>
      <c r="D664" s="243"/>
      <c r="E664" s="244">
        <v>8.9662500000000005</v>
      </c>
      <c r="F664" s="219"/>
      <c r="G664" s="219"/>
      <c r="H664" s="219"/>
      <c r="I664" s="219"/>
      <c r="J664" s="219"/>
      <c r="K664" s="219"/>
      <c r="L664" s="219"/>
      <c r="M664" s="219"/>
      <c r="N664" s="219"/>
      <c r="O664" s="219"/>
      <c r="P664" s="219"/>
      <c r="Q664" s="219"/>
      <c r="R664" s="219"/>
      <c r="S664" s="219"/>
      <c r="T664" s="219"/>
      <c r="U664" s="219"/>
      <c r="V664" s="219"/>
      <c r="W664" s="219"/>
      <c r="X664" s="219"/>
      <c r="Y664" s="210"/>
      <c r="Z664" s="210"/>
      <c r="AA664" s="210"/>
      <c r="AB664" s="210"/>
      <c r="AC664" s="210"/>
      <c r="AD664" s="210"/>
      <c r="AE664" s="210"/>
      <c r="AF664" s="210"/>
      <c r="AG664" s="210" t="s">
        <v>175</v>
      </c>
      <c r="AH664" s="210">
        <v>0</v>
      </c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  <c r="BE664" s="210"/>
      <c r="BF664" s="210"/>
      <c r="BG664" s="210"/>
      <c r="BH664" s="210"/>
    </row>
    <row r="665" spans="1:60" outlineLevel="1" x14ac:dyDescent="0.2">
      <c r="A665" s="217"/>
      <c r="B665" s="218"/>
      <c r="C665" s="249"/>
      <c r="D665" s="234"/>
      <c r="E665" s="234"/>
      <c r="F665" s="234"/>
      <c r="G665" s="234"/>
      <c r="H665" s="219"/>
      <c r="I665" s="219"/>
      <c r="J665" s="219"/>
      <c r="K665" s="219"/>
      <c r="L665" s="219"/>
      <c r="M665" s="219"/>
      <c r="N665" s="219"/>
      <c r="O665" s="219"/>
      <c r="P665" s="219"/>
      <c r="Q665" s="219"/>
      <c r="R665" s="219"/>
      <c r="S665" s="219"/>
      <c r="T665" s="219"/>
      <c r="U665" s="219"/>
      <c r="V665" s="219"/>
      <c r="W665" s="219"/>
      <c r="X665" s="219"/>
      <c r="Y665" s="210"/>
      <c r="Z665" s="210"/>
      <c r="AA665" s="210"/>
      <c r="AB665" s="210"/>
      <c r="AC665" s="210"/>
      <c r="AD665" s="210"/>
      <c r="AE665" s="210"/>
      <c r="AF665" s="210"/>
      <c r="AG665" s="210" t="s">
        <v>154</v>
      </c>
      <c r="AH665" s="210"/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  <c r="BE665" s="210"/>
      <c r="BF665" s="210"/>
      <c r="BG665" s="210"/>
      <c r="BH665" s="210"/>
    </row>
    <row r="666" spans="1:60" ht="22.5" outlineLevel="1" x14ac:dyDescent="0.2">
      <c r="A666" s="227">
        <v>165</v>
      </c>
      <c r="B666" s="228" t="s">
        <v>719</v>
      </c>
      <c r="C666" s="238" t="s">
        <v>720</v>
      </c>
      <c r="D666" s="229" t="s">
        <v>232</v>
      </c>
      <c r="E666" s="230">
        <v>33.08</v>
      </c>
      <c r="F666" s="231"/>
      <c r="G666" s="232">
        <f>ROUND(E666*F666,2)</f>
        <v>0</v>
      </c>
      <c r="H666" s="231"/>
      <c r="I666" s="232">
        <f>ROUND(E666*H666,2)</f>
        <v>0</v>
      </c>
      <c r="J666" s="231"/>
      <c r="K666" s="232">
        <f>ROUND(E666*J666,2)</f>
        <v>0</v>
      </c>
      <c r="L666" s="232">
        <v>21</v>
      </c>
      <c r="M666" s="232">
        <f>G666*(1+L666/100)</f>
        <v>0</v>
      </c>
      <c r="N666" s="232">
        <v>2.5000000000000001E-4</v>
      </c>
      <c r="O666" s="232">
        <f>ROUND(E666*N666,2)</f>
        <v>0.01</v>
      </c>
      <c r="P666" s="232">
        <v>0</v>
      </c>
      <c r="Q666" s="232">
        <f>ROUND(E666*P666,2)</f>
        <v>0</v>
      </c>
      <c r="R666" s="232" t="s">
        <v>696</v>
      </c>
      <c r="S666" s="232" t="s">
        <v>150</v>
      </c>
      <c r="T666" s="233" t="s">
        <v>150</v>
      </c>
      <c r="U666" s="219">
        <v>0.38</v>
      </c>
      <c r="V666" s="219">
        <f>ROUND(E666*U666,2)</f>
        <v>12.57</v>
      </c>
      <c r="W666" s="219"/>
      <c r="X666" s="219" t="s">
        <v>170</v>
      </c>
      <c r="Y666" s="210"/>
      <c r="Z666" s="210"/>
      <c r="AA666" s="210"/>
      <c r="AB666" s="210"/>
      <c r="AC666" s="210"/>
      <c r="AD666" s="210"/>
      <c r="AE666" s="210"/>
      <c r="AF666" s="210"/>
      <c r="AG666" s="210" t="s">
        <v>171</v>
      </c>
      <c r="AH666" s="210"/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  <c r="BE666" s="210"/>
      <c r="BF666" s="210"/>
      <c r="BG666" s="210"/>
      <c r="BH666" s="210"/>
    </row>
    <row r="667" spans="1:60" outlineLevel="1" x14ac:dyDescent="0.2">
      <c r="A667" s="217"/>
      <c r="B667" s="218"/>
      <c r="C667" s="248" t="s">
        <v>349</v>
      </c>
      <c r="D667" s="243"/>
      <c r="E667" s="244">
        <v>6.4</v>
      </c>
      <c r="F667" s="219"/>
      <c r="G667" s="219"/>
      <c r="H667" s="219"/>
      <c r="I667" s="219"/>
      <c r="J667" s="219"/>
      <c r="K667" s="219"/>
      <c r="L667" s="219"/>
      <c r="M667" s="219"/>
      <c r="N667" s="219"/>
      <c r="O667" s="219"/>
      <c r="P667" s="219"/>
      <c r="Q667" s="219"/>
      <c r="R667" s="219"/>
      <c r="S667" s="219"/>
      <c r="T667" s="219"/>
      <c r="U667" s="219"/>
      <c r="V667" s="219"/>
      <c r="W667" s="219"/>
      <c r="X667" s="219"/>
      <c r="Y667" s="210"/>
      <c r="Z667" s="210"/>
      <c r="AA667" s="210"/>
      <c r="AB667" s="210"/>
      <c r="AC667" s="210"/>
      <c r="AD667" s="210"/>
      <c r="AE667" s="210"/>
      <c r="AF667" s="210"/>
      <c r="AG667" s="210" t="s">
        <v>175</v>
      </c>
      <c r="AH667" s="210">
        <v>0</v>
      </c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  <c r="BE667" s="210"/>
      <c r="BF667" s="210"/>
      <c r="BG667" s="210"/>
      <c r="BH667" s="210"/>
    </row>
    <row r="668" spans="1:60" outlineLevel="1" x14ac:dyDescent="0.2">
      <c r="A668" s="217"/>
      <c r="B668" s="218"/>
      <c r="C668" s="248" t="s">
        <v>351</v>
      </c>
      <c r="D668" s="243"/>
      <c r="E668" s="244">
        <v>3.6</v>
      </c>
      <c r="F668" s="219"/>
      <c r="G668" s="219"/>
      <c r="H668" s="219"/>
      <c r="I668" s="219"/>
      <c r="J668" s="219"/>
      <c r="K668" s="219"/>
      <c r="L668" s="219"/>
      <c r="M668" s="219"/>
      <c r="N668" s="219"/>
      <c r="O668" s="219"/>
      <c r="P668" s="219"/>
      <c r="Q668" s="219"/>
      <c r="R668" s="219"/>
      <c r="S668" s="219"/>
      <c r="T668" s="219"/>
      <c r="U668" s="219"/>
      <c r="V668" s="219"/>
      <c r="W668" s="219"/>
      <c r="X668" s="219"/>
      <c r="Y668" s="210"/>
      <c r="Z668" s="210"/>
      <c r="AA668" s="210"/>
      <c r="AB668" s="210"/>
      <c r="AC668" s="210"/>
      <c r="AD668" s="210"/>
      <c r="AE668" s="210"/>
      <c r="AF668" s="210"/>
      <c r="AG668" s="210" t="s">
        <v>175</v>
      </c>
      <c r="AH668" s="210">
        <v>0</v>
      </c>
      <c r="AI668" s="210"/>
      <c r="AJ668" s="210"/>
      <c r="AK668" s="210"/>
      <c r="AL668" s="210"/>
      <c r="AM668" s="210"/>
      <c r="AN668" s="210"/>
      <c r="AO668" s="210"/>
      <c r="AP668" s="210"/>
      <c r="AQ668" s="210"/>
      <c r="AR668" s="210"/>
      <c r="AS668" s="210"/>
      <c r="AT668" s="210"/>
      <c r="AU668" s="210"/>
      <c r="AV668" s="210"/>
      <c r="AW668" s="210"/>
      <c r="AX668" s="210"/>
      <c r="AY668" s="210"/>
      <c r="AZ668" s="210"/>
      <c r="BA668" s="210"/>
      <c r="BB668" s="210"/>
      <c r="BC668" s="210"/>
      <c r="BD668" s="210"/>
      <c r="BE668" s="210"/>
      <c r="BF668" s="210"/>
      <c r="BG668" s="210"/>
      <c r="BH668" s="210"/>
    </row>
    <row r="669" spans="1:60" outlineLevel="1" x14ac:dyDescent="0.2">
      <c r="A669" s="217"/>
      <c r="B669" s="218"/>
      <c r="C669" s="248" t="s">
        <v>352</v>
      </c>
      <c r="D669" s="243"/>
      <c r="E669" s="244">
        <v>1.7</v>
      </c>
      <c r="F669" s="219"/>
      <c r="G669" s="219"/>
      <c r="H669" s="219"/>
      <c r="I669" s="219"/>
      <c r="J669" s="219"/>
      <c r="K669" s="219"/>
      <c r="L669" s="219"/>
      <c r="M669" s="219"/>
      <c r="N669" s="219"/>
      <c r="O669" s="219"/>
      <c r="P669" s="219"/>
      <c r="Q669" s="219"/>
      <c r="R669" s="219"/>
      <c r="S669" s="219"/>
      <c r="T669" s="219"/>
      <c r="U669" s="219"/>
      <c r="V669" s="219"/>
      <c r="W669" s="219"/>
      <c r="X669" s="219"/>
      <c r="Y669" s="210"/>
      <c r="Z669" s="210"/>
      <c r="AA669" s="210"/>
      <c r="AB669" s="210"/>
      <c r="AC669" s="210"/>
      <c r="AD669" s="210"/>
      <c r="AE669" s="210"/>
      <c r="AF669" s="210"/>
      <c r="AG669" s="210" t="s">
        <v>175</v>
      </c>
      <c r="AH669" s="210">
        <v>0</v>
      </c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  <c r="BE669" s="210"/>
      <c r="BF669" s="210"/>
      <c r="BG669" s="210"/>
      <c r="BH669" s="210"/>
    </row>
    <row r="670" spans="1:60" outlineLevel="1" x14ac:dyDescent="0.2">
      <c r="A670" s="217"/>
      <c r="B670" s="218"/>
      <c r="C670" s="248" t="s">
        <v>353</v>
      </c>
      <c r="D670" s="243"/>
      <c r="E670" s="244">
        <v>2.5</v>
      </c>
      <c r="F670" s="219"/>
      <c r="G670" s="219"/>
      <c r="H670" s="219"/>
      <c r="I670" s="219"/>
      <c r="J670" s="219"/>
      <c r="K670" s="219"/>
      <c r="L670" s="219"/>
      <c r="M670" s="219"/>
      <c r="N670" s="219"/>
      <c r="O670" s="219"/>
      <c r="P670" s="219"/>
      <c r="Q670" s="219"/>
      <c r="R670" s="219"/>
      <c r="S670" s="219"/>
      <c r="T670" s="219"/>
      <c r="U670" s="219"/>
      <c r="V670" s="219"/>
      <c r="W670" s="219"/>
      <c r="X670" s="219"/>
      <c r="Y670" s="210"/>
      <c r="Z670" s="210"/>
      <c r="AA670" s="210"/>
      <c r="AB670" s="210"/>
      <c r="AC670" s="210"/>
      <c r="AD670" s="210"/>
      <c r="AE670" s="210"/>
      <c r="AF670" s="210"/>
      <c r="AG670" s="210" t="s">
        <v>175</v>
      </c>
      <c r="AH670" s="210">
        <v>0</v>
      </c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  <c r="BE670" s="210"/>
      <c r="BF670" s="210"/>
      <c r="BG670" s="210"/>
      <c r="BH670" s="210"/>
    </row>
    <row r="671" spans="1:60" outlineLevel="1" x14ac:dyDescent="0.2">
      <c r="A671" s="217"/>
      <c r="B671" s="218"/>
      <c r="C671" s="248" t="s">
        <v>354</v>
      </c>
      <c r="D671" s="243"/>
      <c r="E671" s="244">
        <v>2.6</v>
      </c>
      <c r="F671" s="219"/>
      <c r="G671" s="219"/>
      <c r="H671" s="219"/>
      <c r="I671" s="219"/>
      <c r="J671" s="219"/>
      <c r="K671" s="219"/>
      <c r="L671" s="219"/>
      <c r="M671" s="219"/>
      <c r="N671" s="219"/>
      <c r="O671" s="219"/>
      <c r="P671" s="219"/>
      <c r="Q671" s="219"/>
      <c r="R671" s="219"/>
      <c r="S671" s="219"/>
      <c r="T671" s="219"/>
      <c r="U671" s="219"/>
      <c r="V671" s="219"/>
      <c r="W671" s="219"/>
      <c r="X671" s="219"/>
      <c r="Y671" s="210"/>
      <c r="Z671" s="210"/>
      <c r="AA671" s="210"/>
      <c r="AB671" s="210"/>
      <c r="AC671" s="210"/>
      <c r="AD671" s="210"/>
      <c r="AE671" s="210"/>
      <c r="AF671" s="210"/>
      <c r="AG671" s="210" t="s">
        <v>175</v>
      </c>
      <c r="AH671" s="210">
        <v>0</v>
      </c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  <c r="BE671" s="210"/>
      <c r="BF671" s="210"/>
      <c r="BG671" s="210"/>
      <c r="BH671" s="210"/>
    </row>
    <row r="672" spans="1:60" outlineLevel="1" x14ac:dyDescent="0.2">
      <c r="A672" s="217"/>
      <c r="B672" s="218"/>
      <c r="C672" s="248" t="s">
        <v>355</v>
      </c>
      <c r="D672" s="243"/>
      <c r="E672" s="244">
        <v>1.7</v>
      </c>
      <c r="F672" s="219"/>
      <c r="G672" s="219"/>
      <c r="H672" s="219"/>
      <c r="I672" s="219"/>
      <c r="J672" s="219"/>
      <c r="K672" s="219"/>
      <c r="L672" s="219"/>
      <c r="M672" s="219"/>
      <c r="N672" s="219"/>
      <c r="O672" s="219"/>
      <c r="P672" s="219"/>
      <c r="Q672" s="219"/>
      <c r="R672" s="219"/>
      <c r="S672" s="219"/>
      <c r="T672" s="219"/>
      <c r="U672" s="219"/>
      <c r="V672" s="219"/>
      <c r="W672" s="219"/>
      <c r="X672" s="219"/>
      <c r="Y672" s="210"/>
      <c r="Z672" s="210"/>
      <c r="AA672" s="210"/>
      <c r="AB672" s="210"/>
      <c r="AC672" s="210"/>
      <c r="AD672" s="210"/>
      <c r="AE672" s="210"/>
      <c r="AF672" s="210"/>
      <c r="AG672" s="210" t="s">
        <v>175</v>
      </c>
      <c r="AH672" s="210">
        <v>0</v>
      </c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  <c r="BE672" s="210"/>
      <c r="BF672" s="210"/>
      <c r="BG672" s="210"/>
      <c r="BH672" s="210"/>
    </row>
    <row r="673" spans="1:60" outlineLevel="1" x14ac:dyDescent="0.2">
      <c r="A673" s="217"/>
      <c r="B673" s="218"/>
      <c r="C673" s="248" t="s">
        <v>356</v>
      </c>
      <c r="D673" s="243"/>
      <c r="E673" s="244">
        <v>13.9</v>
      </c>
      <c r="F673" s="219"/>
      <c r="G673" s="219"/>
      <c r="H673" s="219"/>
      <c r="I673" s="219"/>
      <c r="J673" s="219"/>
      <c r="K673" s="219"/>
      <c r="L673" s="219"/>
      <c r="M673" s="219"/>
      <c r="N673" s="219"/>
      <c r="O673" s="219"/>
      <c r="P673" s="219"/>
      <c r="Q673" s="219"/>
      <c r="R673" s="219"/>
      <c r="S673" s="219"/>
      <c r="T673" s="219"/>
      <c r="U673" s="219"/>
      <c r="V673" s="219"/>
      <c r="W673" s="219"/>
      <c r="X673" s="219"/>
      <c r="Y673" s="210"/>
      <c r="Z673" s="210"/>
      <c r="AA673" s="210"/>
      <c r="AB673" s="210"/>
      <c r="AC673" s="210"/>
      <c r="AD673" s="210"/>
      <c r="AE673" s="210"/>
      <c r="AF673" s="210"/>
      <c r="AG673" s="210" t="s">
        <v>175</v>
      </c>
      <c r="AH673" s="210">
        <v>0</v>
      </c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  <c r="BE673" s="210"/>
      <c r="BF673" s="210"/>
      <c r="BG673" s="210"/>
      <c r="BH673" s="210"/>
    </row>
    <row r="674" spans="1:60" outlineLevel="1" x14ac:dyDescent="0.2">
      <c r="A674" s="217"/>
      <c r="B674" s="218"/>
      <c r="C674" s="248" t="s">
        <v>721</v>
      </c>
      <c r="D674" s="243"/>
      <c r="E674" s="244">
        <v>0.68</v>
      </c>
      <c r="F674" s="219"/>
      <c r="G674" s="219"/>
      <c r="H674" s="219"/>
      <c r="I674" s="219"/>
      <c r="J674" s="219"/>
      <c r="K674" s="219"/>
      <c r="L674" s="219"/>
      <c r="M674" s="219"/>
      <c r="N674" s="219"/>
      <c r="O674" s="219"/>
      <c r="P674" s="219"/>
      <c r="Q674" s="219"/>
      <c r="R674" s="219"/>
      <c r="S674" s="219"/>
      <c r="T674" s="219"/>
      <c r="U674" s="219"/>
      <c r="V674" s="219"/>
      <c r="W674" s="219"/>
      <c r="X674" s="219"/>
      <c r="Y674" s="210"/>
      <c r="Z674" s="210"/>
      <c r="AA674" s="210"/>
      <c r="AB674" s="210"/>
      <c r="AC674" s="210"/>
      <c r="AD674" s="210"/>
      <c r="AE674" s="210"/>
      <c r="AF674" s="210"/>
      <c r="AG674" s="210" t="s">
        <v>175</v>
      </c>
      <c r="AH674" s="210">
        <v>0</v>
      </c>
      <c r="AI674" s="210"/>
      <c r="AJ674" s="210"/>
      <c r="AK674" s="210"/>
      <c r="AL674" s="210"/>
      <c r="AM674" s="210"/>
      <c r="AN674" s="210"/>
      <c r="AO674" s="210"/>
      <c r="AP674" s="210"/>
      <c r="AQ674" s="210"/>
      <c r="AR674" s="210"/>
      <c r="AS674" s="210"/>
      <c r="AT674" s="210"/>
      <c r="AU674" s="210"/>
      <c r="AV674" s="210"/>
      <c r="AW674" s="210"/>
      <c r="AX674" s="210"/>
      <c r="AY674" s="210"/>
      <c r="AZ674" s="210"/>
      <c r="BA674" s="210"/>
      <c r="BB674" s="210"/>
      <c r="BC674" s="210"/>
      <c r="BD674" s="210"/>
      <c r="BE674" s="210"/>
      <c r="BF674" s="210"/>
      <c r="BG674" s="210"/>
      <c r="BH674" s="210"/>
    </row>
    <row r="675" spans="1:60" outlineLevel="1" x14ac:dyDescent="0.2">
      <c r="A675" s="217"/>
      <c r="B675" s="218"/>
      <c r="C675" s="249"/>
      <c r="D675" s="234"/>
      <c r="E675" s="234"/>
      <c r="F675" s="234"/>
      <c r="G675" s="234"/>
      <c r="H675" s="219"/>
      <c r="I675" s="219"/>
      <c r="J675" s="219"/>
      <c r="K675" s="219"/>
      <c r="L675" s="219"/>
      <c r="M675" s="219"/>
      <c r="N675" s="219"/>
      <c r="O675" s="219"/>
      <c r="P675" s="219"/>
      <c r="Q675" s="219"/>
      <c r="R675" s="219"/>
      <c r="S675" s="219"/>
      <c r="T675" s="219"/>
      <c r="U675" s="219"/>
      <c r="V675" s="219"/>
      <c r="W675" s="219"/>
      <c r="X675" s="219"/>
      <c r="Y675" s="210"/>
      <c r="Z675" s="210"/>
      <c r="AA675" s="210"/>
      <c r="AB675" s="210"/>
      <c r="AC675" s="210"/>
      <c r="AD675" s="210"/>
      <c r="AE675" s="210"/>
      <c r="AF675" s="210"/>
      <c r="AG675" s="210" t="s">
        <v>154</v>
      </c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  <c r="BE675" s="210"/>
      <c r="BF675" s="210"/>
      <c r="BG675" s="210"/>
      <c r="BH675" s="210"/>
    </row>
    <row r="676" spans="1:60" ht="22.5" outlineLevel="1" x14ac:dyDescent="0.2">
      <c r="A676" s="227">
        <v>166</v>
      </c>
      <c r="B676" s="228" t="s">
        <v>722</v>
      </c>
      <c r="C676" s="238" t="s">
        <v>723</v>
      </c>
      <c r="D676" s="229" t="s">
        <v>232</v>
      </c>
      <c r="E676" s="230">
        <v>62.22</v>
      </c>
      <c r="F676" s="231"/>
      <c r="G676" s="232">
        <f>ROUND(E676*F676,2)</f>
        <v>0</v>
      </c>
      <c r="H676" s="231"/>
      <c r="I676" s="232">
        <f>ROUND(E676*H676,2)</f>
        <v>0</v>
      </c>
      <c r="J676" s="231"/>
      <c r="K676" s="232">
        <f>ROUND(E676*J676,2)</f>
        <v>0</v>
      </c>
      <c r="L676" s="232">
        <v>21</v>
      </c>
      <c r="M676" s="232">
        <f>G676*(1+L676/100)</f>
        <v>0</v>
      </c>
      <c r="N676" s="232">
        <v>4.2000000000000002E-4</v>
      </c>
      <c r="O676" s="232">
        <f>ROUND(E676*N676,2)</f>
        <v>0.03</v>
      </c>
      <c r="P676" s="232">
        <v>0</v>
      </c>
      <c r="Q676" s="232">
        <f>ROUND(E676*P676,2)</f>
        <v>0</v>
      </c>
      <c r="R676" s="232" t="s">
        <v>696</v>
      </c>
      <c r="S676" s="232" t="s">
        <v>150</v>
      </c>
      <c r="T676" s="233" t="s">
        <v>150</v>
      </c>
      <c r="U676" s="219">
        <v>0.68</v>
      </c>
      <c r="V676" s="219">
        <f>ROUND(E676*U676,2)</f>
        <v>42.31</v>
      </c>
      <c r="W676" s="219"/>
      <c r="X676" s="219" t="s">
        <v>170</v>
      </c>
      <c r="Y676" s="210"/>
      <c r="Z676" s="210"/>
      <c r="AA676" s="210"/>
      <c r="AB676" s="210"/>
      <c r="AC676" s="210"/>
      <c r="AD676" s="210"/>
      <c r="AE676" s="210"/>
      <c r="AF676" s="210"/>
      <c r="AG676" s="210" t="s">
        <v>171</v>
      </c>
      <c r="AH676" s="210"/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  <c r="BE676" s="210"/>
      <c r="BF676" s="210"/>
      <c r="BG676" s="210"/>
      <c r="BH676" s="210"/>
    </row>
    <row r="677" spans="1:60" outlineLevel="1" x14ac:dyDescent="0.2">
      <c r="A677" s="217"/>
      <c r="B677" s="218"/>
      <c r="C677" s="248" t="s">
        <v>269</v>
      </c>
      <c r="D677" s="243"/>
      <c r="E677" s="244">
        <v>11.82</v>
      </c>
      <c r="F677" s="219"/>
      <c r="G677" s="219"/>
      <c r="H677" s="219"/>
      <c r="I677" s="219"/>
      <c r="J677" s="219"/>
      <c r="K677" s="219"/>
      <c r="L677" s="219"/>
      <c r="M677" s="219"/>
      <c r="N677" s="219"/>
      <c r="O677" s="219"/>
      <c r="P677" s="219"/>
      <c r="Q677" s="219"/>
      <c r="R677" s="219"/>
      <c r="S677" s="219"/>
      <c r="T677" s="219"/>
      <c r="U677" s="219"/>
      <c r="V677" s="219"/>
      <c r="W677" s="219"/>
      <c r="X677" s="219"/>
      <c r="Y677" s="210"/>
      <c r="Z677" s="210"/>
      <c r="AA677" s="210"/>
      <c r="AB677" s="210"/>
      <c r="AC677" s="210"/>
      <c r="AD677" s="210"/>
      <c r="AE677" s="210"/>
      <c r="AF677" s="210"/>
      <c r="AG677" s="210" t="s">
        <v>175</v>
      </c>
      <c r="AH677" s="210">
        <v>0</v>
      </c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  <c r="BE677" s="210"/>
      <c r="BF677" s="210"/>
      <c r="BG677" s="210"/>
      <c r="BH677" s="210"/>
    </row>
    <row r="678" spans="1:60" outlineLevel="1" x14ac:dyDescent="0.2">
      <c r="A678" s="217"/>
      <c r="B678" s="218"/>
      <c r="C678" s="248" t="s">
        <v>347</v>
      </c>
      <c r="D678" s="243"/>
      <c r="E678" s="244">
        <v>16.899999999999999</v>
      </c>
      <c r="F678" s="219"/>
      <c r="G678" s="219"/>
      <c r="H678" s="219"/>
      <c r="I678" s="219"/>
      <c r="J678" s="219"/>
      <c r="K678" s="219"/>
      <c r="L678" s="219"/>
      <c r="M678" s="219"/>
      <c r="N678" s="219"/>
      <c r="O678" s="219"/>
      <c r="P678" s="219"/>
      <c r="Q678" s="219"/>
      <c r="R678" s="219"/>
      <c r="S678" s="219"/>
      <c r="T678" s="219"/>
      <c r="U678" s="219"/>
      <c r="V678" s="219"/>
      <c r="W678" s="219"/>
      <c r="X678" s="219"/>
      <c r="Y678" s="210"/>
      <c r="Z678" s="210"/>
      <c r="AA678" s="210"/>
      <c r="AB678" s="210"/>
      <c r="AC678" s="210"/>
      <c r="AD678" s="210"/>
      <c r="AE678" s="210"/>
      <c r="AF678" s="210"/>
      <c r="AG678" s="210" t="s">
        <v>175</v>
      </c>
      <c r="AH678" s="210">
        <v>0</v>
      </c>
      <c r="AI678" s="210"/>
      <c r="AJ678" s="210"/>
      <c r="AK678" s="210"/>
      <c r="AL678" s="210"/>
      <c r="AM678" s="210"/>
      <c r="AN678" s="210"/>
      <c r="AO678" s="210"/>
      <c r="AP678" s="210"/>
      <c r="AQ678" s="210"/>
      <c r="AR678" s="210"/>
      <c r="AS678" s="210"/>
      <c r="AT678" s="210"/>
      <c r="AU678" s="210"/>
      <c r="AV678" s="210"/>
      <c r="AW678" s="210"/>
      <c r="AX678" s="210"/>
      <c r="AY678" s="210"/>
      <c r="AZ678" s="210"/>
      <c r="BA678" s="210"/>
      <c r="BB678" s="210"/>
      <c r="BC678" s="210"/>
      <c r="BD678" s="210"/>
      <c r="BE678" s="210"/>
      <c r="BF678" s="210"/>
      <c r="BG678" s="210"/>
      <c r="BH678" s="210"/>
    </row>
    <row r="679" spans="1:60" outlineLevel="1" x14ac:dyDescent="0.2">
      <c r="A679" s="217"/>
      <c r="B679" s="218"/>
      <c r="C679" s="248" t="s">
        <v>348</v>
      </c>
      <c r="D679" s="243"/>
      <c r="E679" s="244">
        <v>33.5</v>
      </c>
      <c r="F679" s="219"/>
      <c r="G679" s="219"/>
      <c r="H679" s="219"/>
      <c r="I679" s="219"/>
      <c r="J679" s="219"/>
      <c r="K679" s="219"/>
      <c r="L679" s="219"/>
      <c r="M679" s="219"/>
      <c r="N679" s="219"/>
      <c r="O679" s="219"/>
      <c r="P679" s="219"/>
      <c r="Q679" s="219"/>
      <c r="R679" s="219"/>
      <c r="S679" s="219"/>
      <c r="T679" s="219"/>
      <c r="U679" s="219"/>
      <c r="V679" s="219"/>
      <c r="W679" s="219"/>
      <c r="X679" s="219"/>
      <c r="Y679" s="210"/>
      <c r="Z679" s="210"/>
      <c r="AA679" s="210"/>
      <c r="AB679" s="210"/>
      <c r="AC679" s="210"/>
      <c r="AD679" s="210"/>
      <c r="AE679" s="210"/>
      <c r="AF679" s="210"/>
      <c r="AG679" s="210" t="s">
        <v>175</v>
      </c>
      <c r="AH679" s="210">
        <v>0</v>
      </c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  <c r="BE679" s="210"/>
      <c r="BF679" s="210"/>
      <c r="BG679" s="210"/>
      <c r="BH679" s="210"/>
    </row>
    <row r="680" spans="1:60" outlineLevel="1" x14ac:dyDescent="0.2">
      <c r="A680" s="217"/>
      <c r="B680" s="218"/>
      <c r="C680" s="249"/>
      <c r="D680" s="234"/>
      <c r="E680" s="234"/>
      <c r="F680" s="234"/>
      <c r="G680" s="234"/>
      <c r="H680" s="219"/>
      <c r="I680" s="219"/>
      <c r="J680" s="219"/>
      <c r="K680" s="219"/>
      <c r="L680" s="219"/>
      <c r="M680" s="219"/>
      <c r="N680" s="219"/>
      <c r="O680" s="219"/>
      <c r="P680" s="219"/>
      <c r="Q680" s="219"/>
      <c r="R680" s="219"/>
      <c r="S680" s="219"/>
      <c r="T680" s="219"/>
      <c r="U680" s="219"/>
      <c r="V680" s="219"/>
      <c r="W680" s="219"/>
      <c r="X680" s="219"/>
      <c r="Y680" s="210"/>
      <c r="Z680" s="210"/>
      <c r="AA680" s="210"/>
      <c r="AB680" s="210"/>
      <c r="AC680" s="210"/>
      <c r="AD680" s="210"/>
      <c r="AE680" s="210"/>
      <c r="AF680" s="210"/>
      <c r="AG680" s="210" t="s">
        <v>154</v>
      </c>
      <c r="AH680" s="210"/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  <c r="BE680" s="210"/>
      <c r="BF680" s="210"/>
      <c r="BG680" s="210"/>
      <c r="BH680" s="210"/>
    </row>
    <row r="681" spans="1:60" ht="22.5" outlineLevel="1" x14ac:dyDescent="0.2">
      <c r="A681" s="227">
        <v>167</v>
      </c>
      <c r="B681" s="228" t="s">
        <v>724</v>
      </c>
      <c r="C681" s="238" t="s">
        <v>725</v>
      </c>
      <c r="D681" s="229" t="s">
        <v>672</v>
      </c>
      <c r="E681" s="230">
        <v>2214.1080000000002</v>
      </c>
      <c r="F681" s="231"/>
      <c r="G681" s="232">
        <f>ROUND(E681*F681,2)</f>
        <v>0</v>
      </c>
      <c r="H681" s="231"/>
      <c r="I681" s="232">
        <f>ROUND(E681*H681,2)</f>
        <v>0</v>
      </c>
      <c r="J681" s="231"/>
      <c r="K681" s="232">
        <f>ROUND(E681*J681,2)</f>
        <v>0</v>
      </c>
      <c r="L681" s="232">
        <v>21</v>
      </c>
      <c r="M681" s="232">
        <f>G681*(1+L681/100)</f>
        <v>0</v>
      </c>
      <c r="N681" s="232">
        <v>1E-3</v>
      </c>
      <c r="O681" s="232">
        <f>ROUND(E681*N681,2)</f>
        <v>2.21</v>
      </c>
      <c r="P681" s="232">
        <v>0</v>
      </c>
      <c r="Q681" s="232">
        <f>ROUND(E681*P681,2)</f>
        <v>0</v>
      </c>
      <c r="R681" s="232" t="s">
        <v>528</v>
      </c>
      <c r="S681" s="232" t="s">
        <v>150</v>
      </c>
      <c r="T681" s="233" t="s">
        <v>150</v>
      </c>
      <c r="U681" s="219">
        <v>0</v>
      </c>
      <c r="V681" s="219">
        <f>ROUND(E681*U681,2)</f>
        <v>0</v>
      </c>
      <c r="W681" s="219"/>
      <c r="X681" s="219" t="s">
        <v>529</v>
      </c>
      <c r="Y681" s="210"/>
      <c r="Z681" s="210"/>
      <c r="AA681" s="210"/>
      <c r="AB681" s="210"/>
      <c r="AC681" s="210"/>
      <c r="AD681" s="210"/>
      <c r="AE681" s="210"/>
      <c r="AF681" s="210"/>
      <c r="AG681" s="210" t="s">
        <v>530</v>
      </c>
      <c r="AH681" s="210"/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  <c r="BE681" s="210"/>
      <c r="BF681" s="210"/>
      <c r="BG681" s="210"/>
      <c r="BH681" s="210"/>
    </row>
    <row r="682" spans="1:60" outlineLevel="1" x14ac:dyDescent="0.2">
      <c r="A682" s="217"/>
      <c r="B682" s="218"/>
      <c r="C682" s="248" t="s">
        <v>726</v>
      </c>
      <c r="D682" s="243"/>
      <c r="E682" s="244">
        <v>2214.1080000000002</v>
      </c>
      <c r="F682" s="219"/>
      <c r="G682" s="219"/>
      <c r="H682" s="219"/>
      <c r="I682" s="219"/>
      <c r="J682" s="219"/>
      <c r="K682" s="219"/>
      <c r="L682" s="219"/>
      <c r="M682" s="219"/>
      <c r="N682" s="219"/>
      <c r="O682" s="219"/>
      <c r="P682" s="219"/>
      <c r="Q682" s="219"/>
      <c r="R682" s="219"/>
      <c r="S682" s="219"/>
      <c r="T682" s="219"/>
      <c r="U682" s="219"/>
      <c r="V682" s="219"/>
      <c r="W682" s="219"/>
      <c r="X682" s="219"/>
      <c r="Y682" s="210"/>
      <c r="Z682" s="210"/>
      <c r="AA682" s="210"/>
      <c r="AB682" s="210"/>
      <c r="AC682" s="210"/>
      <c r="AD682" s="210"/>
      <c r="AE682" s="210"/>
      <c r="AF682" s="210"/>
      <c r="AG682" s="210" t="s">
        <v>175</v>
      </c>
      <c r="AH682" s="210">
        <v>0</v>
      </c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  <c r="BE682" s="210"/>
      <c r="BF682" s="210"/>
      <c r="BG682" s="210"/>
      <c r="BH682" s="210"/>
    </row>
    <row r="683" spans="1:60" outlineLevel="1" x14ac:dyDescent="0.2">
      <c r="A683" s="217"/>
      <c r="B683" s="218"/>
      <c r="C683" s="249"/>
      <c r="D683" s="234"/>
      <c r="E683" s="234"/>
      <c r="F683" s="234"/>
      <c r="G683" s="234"/>
      <c r="H683" s="219"/>
      <c r="I683" s="219"/>
      <c r="J683" s="219"/>
      <c r="K683" s="219"/>
      <c r="L683" s="219"/>
      <c r="M683" s="219"/>
      <c r="N683" s="219"/>
      <c r="O683" s="219"/>
      <c r="P683" s="219"/>
      <c r="Q683" s="219"/>
      <c r="R683" s="219"/>
      <c r="S683" s="219"/>
      <c r="T683" s="219"/>
      <c r="U683" s="219"/>
      <c r="V683" s="219"/>
      <c r="W683" s="219"/>
      <c r="X683" s="219"/>
      <c r="Y683" s="210"/>
      <c r="Z683" s="210"/>
      <c r="AA683" s="210"/>
      <c r="AB683" s="210"/>
      <c r="AC683" s="210"/>
      <c r="AD683" s="210"/>
      <c r="AE683" s="210"/>
      <c r="AF683" s="210"/>
      <c r="AG683" s="210" t="s">
        <v>154</v>
      </c>
      <c r="AH683" s="210"/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  <c r="BE683" s="210"/>
      <c r="BF683" s="210"/>
      <c r="BG683" s="210"/>
      <c r="BH683" s="210"/>
    </row>
    <row r="684" spans="1:60" ht="33.75" outlineLevel="1" x14ac:dyDescent="0.2">
      <c r="A684" s="227">
        <v>168</v>
      </c>
      <c r="B684" s="228" t="s">
        <v>727</v>
      </c>
      <c r="C684" s="238" t="s">
        <v>728</v>
      </c>
      <c r="D684" s="229" t="s">
        <v>672</v>
      </c>
      <c r="E684" s="230">
        <v>29.521439999999998</v>
      </c>
      <c r="F684" s="231"/>
      <c r="G684" s="232">
        <f>ROUND(E684*F684,2)</f>
        <v>0</v>
      </c>
      <c r="H684" s="231"/>
      <c r="I684" s="232">
        <f>ROUND(E684*H684,2)</f>
        <v>0</v>
      </c>
      <c r="J684" s="231"/>
      <c r="K684" s="232">
        <f>ROUND(E684*J684,2)</f>
        <v>0</v>
      </c>
      <c r="L684" s="232">
        <v>21</v>
      </c>
      <c r="M684" s="232">
        <f>G684*(1+L684/100)</f>
        <v>0</v>
      </c>
      <c r="N684" s="232">
        <v>1E-3</v>
      </c>
      <c r="O684" s="232">
        <f>ROUND(E684*N684,2)</f>
        <v>0.03</v>
      </c>
      <c r="P684" s="232">
        <v>0</v>
      </c>
      <c r="Q684" s="232">
        <f>ROUND(E684*P684,2)</f>
        <v>0</v>
      </c>
      <c r="R684" s="232" t="s">
        <v>528</v>
      </c>
      <c r="S684" s="232" t="s">
        <v>150</v>
      </c>
      <c r="T684" s="233" t="s">
        <v>150</v>
      </c>
      <c r="U684" s="219">
        <v>0</v>
      </c>
      <c r="V684" s="219">
        <f>ROUND(E684*U684,2)</f>
        <v>0</v>
      </c>
      <c r="W684" s="219"/>
      <c r="X684" s="219" t="s">
        <v>529</v>
      </c>
      <c r="Y684" s="210"/>
      <c r="Z684" s="210"/>
      <c r="AA684" s="210"/>
      <c r="AB684" s="210"/>
      <c r="AC684" s="210"/>
      <c r="AD684" s="210"/>
      <c r="AE684" s="210"/>
      <c r="AF684" s="210"/>
      <c r="AG684" s="210" t="s">
        <v>530</v>
      </c>
      <c r="AH684" s="210"/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  <c r="BE684" s="210"/>
      <c r="BF684" s="210"/>
      <c r="BG684" s="210"/>
      <c r="BH684" s="210"/>
    </row>
    <row r="685" spans="1:60" outlineLevel="1" x14ac:dyDescent="0.2">
      <c r="A685" s="217"/>
      <c r="B685" s="218"/>
      <c r="C685" s="248" t="s">
        <v>729</v>
      </c>
      <c r="D685" s="243"/>
      <c r="E685" s="244">
        <v>29.521439999999998</v>
      </c>
      <c r="F685" s="219"/>
      <c r="G685" s="219"/>
      <c r="H685" s="219"/>
      <c r="I685" s="219"/>
      <c r="J685" s="219"/>
      <c r="K685" s="219"/>
      <c r="L685" s="219"/>
      <c r="M685" s="219"/>
      <c r="N685" s="219"/>
      <c r="O685" s="219"/>
      <c r="P685" s="219"/>
      <c r="Q685" s="219"/>
      <c r="R685" s="219"/>
      <c r="S685" s="219"/>
      <c r="T685" s="219"/>
      <c r="U685" s="219"/>
      <c r="V685" s="219"/>
      <c r="W685" s="219"/>
      <c r="X685" s="219"/>
      <c r="Y685" s="210"/>
      <c r="Z685" s="210"/>
      <c r="AA685" s="210"/>
      <c r="AB685" s="210"/>
      <c r="AC685" s="210"/>
      <c r="AD685" s="210"/>
      <c r="AE685" s="210"/>
      <c r="AF685" s="210"/>
      <c r="AG685" s="210" t="s">
        <v>175</v>
      </c>
      <c r="AH685" s="210">
        <v>0</v>
      </c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  <c r="BE685" s="210"/>
      <c r="BF685" s="210"/>
      <c r="BG685" s="210"/>
      <c r="BH685" s="210"/>
    </row>
    <row r="686" spans="1:60" outlineLevel="1" x14ac:dyDescent="0.2">
      <c r="A686" s="217"/>
      <c r="B686" s="218"/>
      <c r="C686" s="249"/>
      <c r="D686" s="234"/>
      <c r="E686" s="234"/>
      <c r="F686" s="234"/>
      <c r="G686" s="234"/>
      <c r="H686" s="219"/>
      <c r="I686" s="219"/>
      <c r="J686" s="219"/>
      <c r="K686" s="219"/>
      <c r="L686" s="219"/>
      <c r="M686" s="219"/>
      <c r="N686" s="219"/>
      <c r="O686" s="219"/>
      <c r="P686" s="219"/>
      <c r="Q686" s="219"/>
      <c r="R686" s="219"/>
      <c r="S686" s="219"/>
      <c r="T686" s="219"/>
      <c r="U686" s="219"/>
      <c r="V686" s="219"/>
      <c r="W686" s="219"/>
      <c r="X686" s="219"/>
      <c r="Y686" s="210"/>
      <c r="Z686" s="210"/>
      <c r="AA686" s="210"/>
      <c r="AB686" s="210"/>
      <c r="AC686" s="210"/>
      <c r="AD686" s="210"/>
      <c r="AE686" s="210"/>
      <c r="AF686" s="210"/>
      <c r="AG686" s="210" t="s">
        <v>154</v>
      </c>
      <c r="AH686" s="210"/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  <c r="BE686" s="210"/>
      <c r="BF686" s="210"/>
      <c r="BG686" s="210"/>
      <c r="BH686" s="210"/>
    </row>
    <row r="687" spans="1:60" ht="22.5" outlineLevel="1" x14ac:dyDescent="0.2">
      <c r="A687" s="227">
        <v>169</v>
      </c>
      <c r="B687" s="228" t="s">
        <v>730</v>
      </c>
      <c r="C687" s="238" t="s">
        <v>731</v>
      </c>
      <c r="D687" s="229" t="s">
        <v>168</v>
      </c>
      <c r="E687" s="230">
        <v>93.433599999999998</v>
      </c>
      <c r="F687" s="231"/>
      <c r="G687" s="232">
        <f>ROUND(E687*F687,2)</f>
        <v>0</v>
      </c>
      <c r="H687" s="231"/>
      <c r="I687" s="232">
        <f>ROUND(E687*H687,2)</f>
        <v>0</v>
      </c>
      <c r="J687" s="231"/>
      <c r="K687" s="232">
        <f>ROUND(E687*J687,2)</f>
        <v>0</v>
      </c>
      <c r="L687" s="232">
        <v>21</v>
      </c>
      <c r="M687" s="232">
        <f>G687*(1+L687/100)</f>
        <v>0</v>
      </c>
      <c r="N687" s="232">
        <v>5.0000000000000001E-4</v>
      </c>
      <c r="O687" s="232">
        <f>ROUND(E687*N687,2)</f>
        <v>0.05</v>
      </c>
      <c r="P687" s="232">
        <v>0</v>
      </c>
      <c r="Q687" s="232">
        <f>ROUND(E687*P687,2)</f>
        <v>0</v>
      </c>
      <c r="R687" s="232" t="s">
        <v>528</v>
      </c>
      <c r="S687" s="232" t="s">
        <v>150</v>
      </c>
      <c r="T687" s="233" t="s">
        <v>150</v>
      </c>
      <c r="U687" s="219">
        <v>0</v>
      </c>
      <c r="V687" s="219">
        <f>ROUND(E687*U687,2)</f>
        <v>0</v>
      </c>
      <c r="W687" s="219"/>
      <c r="X687" s="219" t="s">
        <v>529</v>
      </c>
      <c r="Y687" s="210"/>
      <c r="Z687" s="210"/>
      <c r="AA687" s="210"/>
      <c r="AB687" s="210"/>
      <c r="AC687" s="210"/>
      <c r="AD687" s="210"/>
      <c r="AE687" s="210"/>
      <c r="AF687" s="210"/>
      <c r="AG687" s="210" t="s">
        <v>530</v>
      </c>
      <c r="AH687" s="210"/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  <c r="BE687" s="210"/>
      <c r="BF687" s="210"/>
      <c r="BG687" s="210"/>
      <c r="BH687" s="210"/>
    </row>
    <row r="688" spans="1:60" outlineLevel="1" x14ac:dyDescent="0.2">
      <c r="A688" s="217"/>
      <c r="B688" s="218"/>
      <c r="C688" s="248" t="s">
        <v>732</v>
      </c>
      <c r="D688" s="243"/>
      <c r="E688" s="244">
        <v>93.433599999999998</v>
      </c>
      <c r="F688" s="219"/>
      <c r="G688" s="219"/>
      <c r="H688" s="219"/>
      <c r="I688" s="219"/>
      <c r="J688" s="219"/>
      <c r="K688" s="219"/>
      <c r="L688" s="219"/>
      <c r="M688" s="219"/>
      <c r="N688" s="219"/>
      <c r="O688" s="219"/>
      <c r="P688" s="219"/>
      <c r="Q688" s="219"/>
      <c r="R688" s="219"/>
      <c r="S688" s="219"/>
      <c r="T688" s="219"/>
      <c r="U688" s="219"/>
      <c r="V688" s="219"/>
      <c r="W688" s="219"/>
      <c r="X688" s="219"/>
      <c r="Y688" s="210"/>
      <c r="Z688" s="210"/>
      <c r="AA688" s="210"/>
      <c r="AB688" s="210"/>
      <c r="AC688" s="210"/>
      <c r="AD688" s="210"/>
      <c r="AE688" s="210"/>
      <c r="AF688" s="210"/>
      <c r="AG688" s="210" t="s">
        <v>175</v>
      </c>
      <c r="AH688" s="210">
        <v>0</v>
      </c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  <c r="BE688" s="210"/>
      <c r="BF688" s="210"/>
      <c r="BG688" s="210"/>
      <c r="BH688" s="210"/>
    </row>
    <row r="689" spans="1:60" outlineLevel="1" x14ac:dyDescent="0.2">
      <c r="A689" s="217"/>
      <c r="B689" s="218"/>
      <c r="C689" s="249"/>
      <c r="D689" s="234"/>
      <c r="E689" s="234"/>
      <c r="F689" s="234"/>
      <c r="G689" s="234"/>
      <c r="H689" s="219"/>
      <c r="I689" s="219"/>
      <c r="J689" s="219"/>
      <c r="K689" s="219"/>
      <c r="L689" s="219"/>
      <c r="M689" s="219"/>
      <c r="N689" s="219"/>
      <c r="O689" s="219"/>
      <c r="P689" s="219"/>
      <c r="Q689" s="219"/>
      <c r="R689" s="219"/>
      <c r="S689" s="219"/>
      <c r="T689" s="219"/>
      <c r="U689" s="219"/>
      <c r="V689" s="219"/>
      <c r="W689" s="219"/>
      <c r="X689" s="219"/>
      <c r="Y689" s="210"/>
      <c r="Z689" s="210"/>
      <c r="AA689" s="210"/>
      <c r="AB689" s="210"/>
      <c r="AC689" s="210"/>
      <c r="AD689" s="210"/>
      <c r="AE689" s="210"/>
      <c r="AF689" s="210"/>
      <c r="AG689" s="210" t="s">
        <v>154</v>
      </c>
      <c r="AH689" s="210"/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  <c r="BE689" s="210"/>
      <c r="BF689" s="210"/>
      <c r="BG689" s="210"/>
      <c r="BH689" s="210"/>
    </row>
    <row r="690" spans="1:60" ht="22.5" outlineLevel="1" x14ac:dyDescent="0.2">
      <c r="A690" s="227">
        <v>170</v>
      </c>
      <c r="B690" s="228" t="s">
        <v>733</v>
      </c>
      <c r="C690" s="238" t="s">
        <v>734</v>
      </c>
      <c r="D690" s="229" t="s">
        <v>232</v>
      </c>
      <c r="E690" s="230">
        <v>68.441999999999993</v>
      </c>
      <c r="F690" s="231"/>
      <c r="G690" s="232">
        <f>ROUND(E690*F690,2)</f>
        <v>0</v>
      </c>
      <c r="H690" s="231"/>
      <c r="I690" s="232">
        <f>ROUND(E690*H690,2)</f>
        <v>0</v>
      </c>
      <c r="J690" s="231"/>
      <c r="K690" s="232">
        <f>ROUND(E690*J690,2)</f>
        <v>0</v>
      </c>
      <c r="L690" s="232">
        <v>21</v>
      </c>
      <c r="M690" s="232">
        <f>G690*(1+L690/100)</f>
        <v>0</v>
      </c>
      <c r="N690" s="232">
        <v>2.7799999999999999E-3</v>
      </c>
      <c r="O690" s="232">
        <f>ROUND(E690*N690,2)</f>
        <v>0.19</v>
      </c>
      <c r="P690" s="232">
        <v>0</v>
      </c>
      <c r="Q690" s="232">
        <f>ROUND(E690*P690,2)</f>
        <v>0</v>
      </c>
      <c r="R690" s="232" t="s">
        <v>528</v>
      </c>
      <c r="S690" s="232" t="s">
        <v>150</v>
      </c>
      <c r="T690" s="233" t="s">
        <v>150</v>
      </c>
      <c r="U690" s="219">
        <v>0</v>
      </c>
      <c r="V690" s="219">
        <f>ROUND(E690*U690,2)</f>
        <v>0</v>
      </c>
      <c r="W690" s="219"/>
      <c r="X690" s="219" t="s">
        <v>529</v>
      </c>
      <c r="Y690" s="210"/>
      <c r="Z690" s="210"/>
      <c r="AA690" s="210"/>
      <c r="AB690" s="210"/>
      <c r="AC690" s="210"/>
      <c r="AD690" s="210"/>
      <c r="AE690" s="210"/>
      <c r="AF690" s="210"/>
      <c r="AG690" s="210" t="s">
        <v>530</v>
      </c>
      <c r="AH690" s="210"/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  <c r="BE690" s="210"/>
      <c r="BF690" s="210"/>
      <c r="BG690" s="210"/>
      <c r="BH690" s="210"/>
    </row>
    <row r="691" spans="1:60" outlineLevel="1" x14ac:dyDescent="0.2">
      <c r="A691" s="217"/>
      <c r="B691" s="218"/>
      <c r="C691" s="248" t="s">
        <v>735</v>
      </c>
      <c r="D691" s="243"/>
      <c r="E691" s="244">
        <v>68.441999999999993</v>
      </c>
      <c r="F691" s="219"/>
      <c r="G691" s="219"/>
      <c r="H691" s="219"/>
      <c r="I691" s="219"/>
      <c r="J691" s="219"/>
      <c r="K691" s="219"/>
      <c r="L691" s="219"/>
      <c r="M691" s="219"/>
      <c r="N691" s="219"/>
      <c r="O691" s="219"/>
      <c r="P691" s="219"/>
      <c r="Q691" s="219"/>
      <c r="R691" s="219"/>
      <c r="S691" s="219"/>
      <c r="T691" s="219"/>
      <c r="U691" s="219"/>
      <c r="V691" s="219"/>
      <c r="W691" s="219"/>
      <c r="X691" s="219"/>
      <c r="Y691" s="210"/>
      <c r="Z691" s="210"/>
      <c r="AA691" s="210"/>
      <c r="AB691" s="210"/>
      <c r="AC691" s="210"/>
      <c r="AD691" s="210"/>
      <c r="AE691" s="210"/>
      <c r="AF691" s="210"/>
      <c r="AG691" s="210" t="s">
        <v>175</v>
      </c>
      <c r="AH691" s="210">
        <v>0</v>
      </c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  <c r="BE691" s="210"/>
      <c r="BF691" s="210"/>
      <c r="BG691" s="210"/>
      <c r="BH691" s="210"/>
    </row>
    <row r="692" spans="1:60" outlineLevel="1" x14ac:dyDescent="0.2">
      <c r="A692" s="217"/>
      <c r="B692" s="218"/>
      <c r="C692" s="249"/>
      <c r="D692" s="234"/>
      <c r="E692" s="234"/>
      <c r="F692" s="234"/>
      <c r="G692" s="234"/>
      <c r="H692" s="219"/>
      <c r="I692" s="219"/>
      <c r="J692" s="219"/>
      <c r="K692" s="219"/>
      <c r="L692" s="219"/>
      <c r="M692" s="219"/>
      <c r="N692" s="219"/>
      <c r="O692" s="219"/>
      <c r="P692" s="219"/>
      <c r="Q692" s="219"/>
      <c r="R692" s="219"/>
      <c r="S692" s="219"/>
      <c r="T692" s="219"/>
      <c r="U692" s="219"/>
      <c r="V692" s="219"/>
      <c r="W692" s="219"/>
      <c r="X692" s="219"/>
      <c r="Y692" s="210"/>
      <c r="Z692" s="210"/>
      <c r="AA692" s="210"/>
      <c r="AB692" s="210"/>
      <c r="AC692" s="210"/>
      <c r="AD692" s="210"/>
      <c r="AE692" s="210"/>
      <c r="AF692" s="210"/>
      <c r="AG692" s="210" t="s">
        <v>154</v>
      </c>
      <c r="AH692" s="210"/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  <c r="BE692" s="210"/>
      <c r="BF692" s="210"/>
      <c r="BG692" s="210"/>
      <c r="BH692" s="210"/>
    </row>
    <row r="693" spans="1:60" ht="22.5" outlineLevel="1" x14ac:dyDescent="0.2">
      <c r="A693" s="227">
        <v>171</v>
      </c>
      <c r="B693" s="228" t="s">
        <v>736</v>
      </c>
      <c r="C693" s="238" t="s">
        <v>737</v>
      </c>
      <c r="D693" s="229" t="s">
        <v>232</v>
      </c>
      <c r="E693" s="230">
        <v>36.387999999999998</v>
      </c>
      <c r="F693" s="231"/>
      <c r="G693" s="232">
        <f>ROUND(E693*F693,2)</f>
        <v>0</v>
      </c>
      <c r="H693" s="231"/>
      <c r="I693" s="232">
        <f>ROUND(E693*H693,2)</f>
        <v>0</v>
      </c>
      <c r="J693" s="231"/>
      <c r="K693" s="232">
        <f>ROUND(E693*J693,2)</f>
        <v>0</v>
      </c>
      <c r="L693" s="232">
        <v>21</v>
      </c>
      <c r="M693" s="232">
        <f>G693*(1+L693/100)</f>
        <v>0</v>
      </c>
      <c r="N693" s="232">
        <v>3.7000000000000002E-3</v>
      </c>
      <c r="O693" s="232">
        <f>ROUND(E693*N693,2)</f>
        <v>0.13</v>
      </c>
      <c r="P693" s="232">
        <v>0</v>
      </c>
      <c r="Q693" s="232">
        <f>ROUND(E693*P693,2)</f>
        <v>0</v>
      </c>
      <c r="R693" s="232" t="s">
        <v>528</v>
      </c>
      <c r="S693" s="232" t="s">
        <v>150</v>
      </c>
      <c r="T693" s="233" t="s">
        <v>150</v>
      </c>
      <c r="U693" s="219">
        <v>0</v>
      </c>
      <c r="V693" s="219">
        <f>ROUND(E693*U693,2)</f>
        <v>0</v>
      </c>
      <c r="W693" s="219"/>
      <c r="X693" s="219" t="s">
        <v>529</v>
      </c>
      <c r="Y693" s="210"/>
      <c r="Z693" s="210"/>
      <c r="AA693" s="210"/>
      <c r="AB693" s="210"/>
      <c r="AC693" s="210"/>
      <c r="AD693" s="210"/>
      <c r="AE693" s="210"/>
      <c r="AF693" s="210"/>
      <c r="AG693" s="210" t="s">
        <v>530</v>
      </c>
      <c r="AH693" s="210"/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  <c r="BE693" s="210"/>
      <c r="BF693" s="210"/>
      <c r="BG693" s="210"/>
      <c r="BH693" s="210"/>
    </row>
    <row r="694" spans="1:60" outlineLevel="1" x14ac:dyDescent="0.2">
      <c r="A694" s="217"/>
      <c r="B694" s="218"/>
      <c r="C694" s="248" t="s">
        <v>738</v>
      </c>
      <c r="D694" s="243"/>
      <c r="E694" s="244">
        <v>36.387999999999998</v>
      </c>
      <c r="F694" s="219"/>
      <c r="G694" s="219"/>
      <c r="H694" s="219"/>
      <c r="I694" s="219"/>
      <c r="J694" s="219"/>
      <c r="K694" s="219"/>
      <c r="L694" s="219"/>
      <c r="M694" s="219"/>
      <c r="N694" s="219"/>
      <c r="O694" s="219"/>
      <c r="P694" s="219"/>
      <c r="Q694" s="219"/>
      <c r="R694" s="219"/>
      <c r="S694" s="219"/>
      <c r="T694" s="219"/>
      <c r="U694" s="219"/>
      <c r="V694" s="219"/>
      <c r="W694" s="219"/>
      <c r="X694" s="219"/>
      <c r="Y694" s="210"/>
      <c r="Z694" s="210"/>
      <c r="AA694" s="210"/>
      <c r="AB694" s="210"/>
      <c r="AC694" s="210"/>
      <c r="AD694" s="210"/>
      <c r="AE694" s="210"/>
      <c r="AF694" s="210"/>
      <c r="AG694" s="210" t="s">
        <v>175</v>
      </c>
      <c r="AH694" s="210">
        <v>0</v>
      </c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  <c r="BE694" s="210"/>
      <c r="BF694" s="210"/>
      <c r="BG694" s="210"/>
      <c r="BH694" s="210"/>
    </row>
    <row r="695" spans="1:60" outlineLevel="1" x14ac:dyDescent="0.2">
      <c r="A695" s="217"/>
      <c r="B695" s="218"/>
      <c r="C695" s="249"/>
      <c r="D695" s="234"/>
      <c r="E695" s="234"/>
      <c r="F695" s="234"/>
      <c r="G695" s="234"/>
      <c r="H695" s="219"/>
      <c r="I695" s="219"/>
      <c r="J695" s="219"/>
      <c r="K695" s="219"/>
      <c r="L695" s="219"/>
      <c r="M695" s="219"/>
      <c r="N695" s="219"/>
      <c r="O695" s="219"/>
      <c r="P695" s="219"/>
      <c r="Q695" s="219"/>
      <c r="R695" s="219"/>
      <c r="S695" s="219"/>
      <c r="T695" s="219"/>
      <c r="U695" s="219"/>
      <c r="V695" s="219"/>
      <c r="W695" s="219"/>
      <c r="X695" s="219"/>
      <c r="Y695" s="210"/>
      <c r="Z695" s="210"/>
      <c r="AA695" s="210"/>
      <c r="AB695" s="210"/>
      <c r="AC695" s="210"/>
      <c r="AD695" s="210"/>
      <c r="AE695" s="210"/>
      <c r="AF695" s="210"/>
      <c r="AG695" s="210" t="s">
        <v>154</v>
      </c>
      <c r="AH695" s="210"/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  <c r="BE695" s="210"/>
      <c r="BF695" s="210"/>
      <c r="BG695" s="210"/>
      <c r="BH695" s="210"/>
    </row>
    <row r="696" spans="1:60" outlineLevel="1" x14ac:dyDescent="0.2">
      <c r="A696" s="227">
        <v>172</v>
      </c>
      <c r="B696" s="228" t="s">
        <v>739</v>
      </c>
      <c r="C696" s="238" t="s">
        <v>740</v>
      </c>
      <c r="D696" s="229" t="s">
        <v>194</v>
      </c>
      <c r="E696" s="230">
        <v>2.6694200000000001</v>
      </c>
      <c r="F696" s="231"/>
      <c r="G696" s="232">
        <f>ROUND(E696*F696,2)</f>
        <v>0</v>
      </c>
      <c r="H696" s="231"/>
      <c r="I696" s="232">
        <f>ROUND(E696*H696,2)</f>
        <v>0</v>
      </c>
      <c r="J696" s="231"/>
      <c r="K696" s="232">
        <f>ROUND(E696*J696,2)</f>
        <v>0</v>
      </c>
      <c r="L696" s="232">
        <v>21</v>
      </c>
      <c r="M696" s="232">
        <f>G696*(1+L696/100)</f>
        <v>0</v>
      </c>
      <c r="N696" s="232">
        <v>0</v>
      </c>
      <c r="O696" s="232">
        <f>ROUND(E696*N696,2)</f>
        <v>0</v>
      </c>
      <c r="P696" s="232">
        <v>0</v>
      </c>
      <c r="Q696" s="232">
        <f>ROUND(E696*P696,2)</f>
        <v>0</v>
      </c>
      <c r="R696" s="232" t="s">
        <v>696</v>
      </c>
      <c r="S696" s="232" t="s">
        <v>150</v>
      </c>
      <c r="T696" s="233" t="s">
        <v>150</v>
      </c>
      <c r="U696" s="219">
        <v>1.1020000000000001</v>
      </c>
      <c r="V696" s="219">
        <f>ROUND(E696*U696,2)</f>
        <v>2.94</v>
      </c>
      <c r="W696" s="219"/>
      <c r="X696" s="219" t="s">
        <v>516</v>
      </c>
      <c r="Y696" s="210"/>
      <c r="Z696" s="210"/>
      <c r="AA696" s="210"/>
      <c r="AB696" s="210"/>
      <c r="AC696" s="210"/>
      <c r="AD696" s="210"/>
      <c r="AE696" s="210"/>
      <c r="AF696" s="210"/>
      <c r="AG696" s="210" t="s">
        <v>517</v>
      </c>
      <c r="AH696" s="210"/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  <c r="BE696" s="210"/>
      <c r="BF696" s="210"/>
      <c r="BG696" s="210"/>
      <c r="BH696" s="210"/>
    </row>
    <row r="697" spans="1:60" outlineLevel="1" x14ac:dyDescent="0.2">
      <c r="A697" s="217"/>
      <c r="B697" s="218"/>
      <c r="C697" s="247" t="s">
        <v>741</v>
      </c>
      <c r="D697" s="246"/>
      <c r="E697" s="246"/>
      <c r="F697" s="246"/>
      <c r="G697" s="246"/>
      <c r="H697" s="219"/>
      <c r="I697" s="219"/>
      <c r="J697" s="219"/>
      <c r="K697" s="219"/>
      <c r="L697" s="219"/>
      <c r="M697" s="219"/>
      <c r="N697" s="219"/>
      <c r="O697" s="219"/>
      <c r="P697" s="219"/>
      <c r="Q697" s="219"/>
      <c r="R697" s="219"/>
      <c r="S697" s="219"/>
      <c r="T697" s="219"/>
      <c r="U697" s="219"/>
      <c r="V697" s="219"/>
      <c r="W697" s="219"/>
      <c r="X697" s="219"/>
      <c r="Y697" s="210"/>
      <c r="Z697" s="210"/>
      <c r="AA697" s="210"/>
      <c r="AB697" s="210"/>
      <c r="AC697" s="210"/>
      <c r="AD697" s="210"/>
      <c r="AE697" s="210"/>
      <c r="AF697" s="210"/>
      <c r="AG697" s="210" t="s">
        <v>173</v>
      </c>
      <c r="AH697" s="210"/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  <c r="BE697" s="210"/>
      <c r="BF697" s="210"/>
      <c r="BG697" s="210"/>
      <c r="BH697" s="210"/>
    </row>
    <row r="698" spans="1:60" outlineLevel="1" x14ac:dyDescent="0.2">
      <c r="A698" s="217"/>
      <c r="B698" s="218"/>
      <c r="C698" s="249"/>
      <c r="D698" s="234"/>
      <c r="E698" s="234"/>
      <c r="F698" s="234"/>
      <c r="G698" s="234"/>
      <c r="H698" s="219"/>
      <c r="I698" s="219"/>
      <c r="J698" s="219"/>
      <c r="K698" s="219"/>
      <c r="L698" s="219"/>
      <c r="M698" s="219"/>
      <c r="N698" s="219"/>
      <c r="O698" s="219"/>
      <c r="P698" s="219"/>
      <c r="Q698" s="219"/>
      <c r="R698" s="219"/>
      <c r="S698" s="219"/>
      <c r="T698" s="219"/>
      <c r="U698" s="219"/>
      <c r="V698" s="219"/>
      <c r="W698" s="219"/>
      <c r="X698" s="219"/>
      <c r="Y698" s="210"/>
      <c r="Z698" s="210"/>
      <c r="AA698" s="210"/>
      <c r="AB698" s="210"/>
      <c r="AC698" s="210"/>
      <c r="AD698" s="210"/>
      <c r="AE698" s="210"/>
      <c r="AF698" s="210"/>
      <c r="AG698" s="210" t="s">
        <v>154</v>
      </c>
      <c r="AH698" s="210"/>
      <c r="AI698" s="210"/>
      <c r="AJ698" s="210"/>
      <c r="AK698" s="210"/>
      <c r="AL698" s="210"/>
      <c r="AM698" s="210"/>
      <c r="AN698" s="210"/>
      <c r="AO698" s="210"/>
      <c r="AP698" s="210"/>
      <c r="AQ698" s="210"/>
      <c r="AR698" s="210"/>
      <c r="AS698" s="210"/>
      <c r="AT698" s="210"/>
      <c r="AU698" s="210"/>
      <c r="AV698" s="210"/>
      <c r="AW698" s="210"/>
      <c r="AX698" s="210"/>
      <c r="AY698" s="210"/>
      <c r="AZ698" s="210"/>
      <c r="BA698" s="210"/>
      <c r="BB698" s="210"/>
      <c r="BC698" s="210"/>
      <c r="BD698" s="210"/>
      <c r="BE698" s="210"/>
      <c r="BF698" s="210"/>
      <c r="BG698" s="210"/>
      <c r="BH698" s="210"/>
    </row>
    <row r="699" spans="1:60" outlineLevel="1" x14ac:dyDescent="0.2">
      <c r="A699" s="227">
        <v>173</v>
      </c>
      <c r="B699" s="228" t="s">
        <v>502</v>
      </c>
      <c r="C699" s="238" t="s">
        <v>503</v>
      </c>
      <c r="D699" s="229" t="s">
        <v>194</v>
      </c>
      <c r="E699" s="230">
        <v>9.6210000000000004E-2</v>
      </c>
      <c r="F699" s="231"/>
      <c r="G699" s="232">
        <f>ROUND(E699*F699,2)</f>
        <v>0</v>
      </c>
      <c r="H699" s="231"/>
      <c r="I699" s="232">
        <f>ROUND(E699*H699,2)</f>
        <v>0</v>
      </c>
      <c r="J699" s="231"/>
      <c r="K699" s="232">
        <f>ROUND(E699*J699,2)</f>
        <v>0</v>
      </c>
      <c r="L699" s="232">
        <v>21</v>
      </c>
      <c r="M699" s="232">
        <f>G699*(1+L699/100)</f>
        <v>0</v>
      </c>
      <c r="N699" s="232">
        <v>0</v>
      </c>
      <c r="O699" s="232">
        <f>ROUND(E699*N699,2)</f>
        <v>0</v>
      </c>
      <c r="P699" s="232">
        <v>0</v>
      </c>
      <c r="Q699" s="232">
        <f>ROUND(E699*P699,2)</f>
        <v>0</v>
      </c>
      <c r="R699" s="232" t="s">
        <v>380</v>
      </c>
      <c r="S699" s="232" t="s">
        <v>150</v>
      </c>
      <c r="T699" s="233" t="s">
        <v>150</v>
      </c>
      <c r="U699" s="219">
        <v>0.49</v>
      </c>
      <c r="V699" s="219">
        <f>ROUND(E699*U699,2)</f>
        <v>0.05</v>
      </c>
      <c r="W699" s="219"/>
      <c r="X699" s="219" t="s">
        <v>504</v>
      </c>
      <c r="Y699" s="210"/>
      <c r="Z699" s="210"/>
      <c r="AA699" s="210"/>
      <c r="AB699" s="210"/>
      <c r="AC699" s="210"/>
      <c r="AD699" s="210"/>
      <c r="AE699" s="210"/>
      <c r="AF699" s="210"/>
      <c r="AG699" s="210" t="s">
        <v>505</v>
      </c>
      <c r="AH699" s="210"/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  <c r="BE699" s="210"/>
      <c r="BF699" s="210"/>
      <c r="BG699" s="210"/>
      <c r="BH699" s="210"/>
    </row>
    <row r="700" spans="1:60" outlineLevel="1" x14ac:dyDescent="0.2">
      <c r="A700" s="217"/>
      <c r="B700" s="218"/>
      <c r="C700" s="239"/>
      <c r="D700" s="235"/>
      <c r="E700" s="235"/>
      <c r="F700" s="235"/>
      <c r="G700" s="235"/>
      <c r="H700" s="219"/>
      <c r="I700" s="219"/>
      <c r="J700" s="219"/>
      <c r="K700" s="219"/>
      <c r="L700" s="219"/>
      <c r="M700" s="219"/>
      <c r="N700" s="219"/>
      <c r="O700" s="219"/>
      <c r="P700" s="219"/>
      <c r="Q700" s="219"/>
      <c r="R700" s="219"/>
      <c r="S700" s="219"/>
      <c r="T700" s="219"/>
      <c r="U700" s="219"/>
      <c r="V700" s="219"/>
      <c r="W700" s="219"/>
      <c r="X700" s="219"/>
      <c r="Y700" s="210"/>
      <c r="Z700" s="210"/>
      <c r="AA700" s="210"/>
      <c r="AB700" s="210"/>
      <c r="AC700" s="210"/>
      <c r="AD700" s="210"/>
      <c r="AE700" s="210"/>
      <c r="AF700" s="210"/>
      <c r="AG700" s="210" t="s">
        <v>154</v>
      </c>
      <c r="AH700" s="210"/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  <c r="BE700" s="210"/>
      <c r="BF700" s="210"/>
      <c r="BG700" s="210"/>
      <c r="BH700" s="210"/>
    </row>
    <row r="701" spans="1:60" outlineLevel="1" x14ac:dyDescent="0.2">
      <c r="A701" s="227">
        <v>174</v>
      </c>
      <c r="B701" s="228" t="s">
        <v>506</v>
      </c>
      <c r="C701" s="238" t="s">
        <v>507</v>
      </c>
      <c r="D701" s="229" t="s">
        <v>194</v>
      </c>
      <c r="E701" s="230">
        <v>0.67345999999999995</v>
      </c>
      <c r="F701" s="231"/>
      <c r="G701" s="232">
        <f>ROUND(E701*F701,2)</f>
        <v>0</v>
      </c>
      <c r="H701" s="231"/>
      <c r="I701" s="232">
        <f>ROUND(E701*H701,2)</f>
        <v>0</v>
      </c>
      <c r="J701" s="231"/>
      <c r="K701" s="232">
        <f>ROUND(E701*J701,2)</f>
        <v>0</v>
      </c>
      <c r="L701" s="232">
        <v>21</v>
      </c>
      <c r="M701" s="232">
        <f>G701*(1+L701/100)</f>
        <v>0</v>
      </c>
      <c r="N701" s="232">
        <v>0</v>
      </c>
      <c r="O701" s="232">
        <f>ROUND(E701*N701,2)</f>
        <v>0</v>
      </c>
      <c r="P701" s="232">
        <v>0</v>
      </c>
      <c r="Q701" s="232">
        <f>ROUND(E701*P701,2)</f>
        <v>0</v>
      </c>
      <c r="R701" s="232" t="s">
        <v>380</v>
      </c>
      <c r="S701" s="232" t="s">
        <v>150</v>
      </c>
      <c r="T701" s="233" t="s">
        <v>150</v>
      </c>
      <c r="U701" s="219">
        <v>0</v>
      </c>
      <c r="V701" s="219">
        <f>ROUND(E701*U701,2)</f>
        <v>0</v>
      </c>
      <c r="W701" s="219"/>
      <c r="X701" s="219" t="s">
        <v>504</v>
      </c>
      <c r="Y701" s="210"/>
      <c r="Z701" s="210"/>
      <c r="AA701" s="210"/>
      <c r="AB701" s="210"/>
      <c r="AC701" s="210"/>
      <c r="AD701" s="210"/>
      <c r="AE701" s="210"/>
      <c r="AF701" s="210"/>
      <c r="AG701" s="210" t="s">
        <v>505</v>
      </c>
      <c r="AH701" s="210"/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  <c r="BE701" s="210"/>
      <c r="BF701" s="210"/>
      <c r="BG701" s="210"/>
      <c r="BH701" s="210"/>
    </row>
    <row r="702" spans="1:60" outlineLevel="1" x14ac:dyDescent="0.2">
      <c r="A702" s="217"/>
      <c r="B702" s="218"/>
      <c r="C702" s="239"/>
      <c r="D702" s="235"/>
      <c r="E702" s="235"/>
      <c r="F702" s="235"/>
      <c r="G702" s="235"/>
      <c r="H702" s="219"/>
      <c r="I702" s="219"/>
      <c r="J702" s="219"/>
      <c r="K702" s="219"/>
      <c r="L702" s="219"/>
      <c r="M702" s="219"/>
      <c r="N702" s="219"/>
      <c r="O702" s="219"/>
      <c r="P702" s="219"/>
      <c r="Q702" s="219"/>
      <c r="R702" s="219"/>
      <c r="S702" s="219"/>
      <c r="T702" s="219"/>
      <c r="U702" s="219"/>
      <c r="V702" s="219"/>
      <c r="W702" s="219"/>
      <c r="X702" s="219"/>
      <c r="Y702" s="210"/>
      <c r="Z702" s="210"/>
      <c r="AA702" s="210"/>
      <c r="AB702" s="210"/>
      <c r="AC702" s="210"/>
      <c r="AD702" s="210"/>
      <c r="AE702" s="210"/>
      <c r="AF702" s="210"/>
      <c r="AG702" s="210" t="s">
        <v>154</v>
      </c>
      <c r="AH702" s="210"/>
      <c r="AI702" s="210"/>
      <c r="AJ702" s="210"/>
      <c r="AK702" s="210"/>
      <c r="AL702" s="210"/>
      <c r="AM702" s="210"/>
      <c r="AN702" s="210"/>
      <c r="AO702" s="210"/>
      <c r="AP702" s="210"/>
      <c r="AQ702" s="210"/>
      <c r="AR702" s="210"/>
      <c r="AS702" s="210"/>
      <c r="AT702" s="210"/>
      <c r="AU702" s="210"/>
      <c r="AV702" s="210"/>
      <c r="AW702" s="210"/>
      <c r="AX702" s="210"/>
      <c r="AY702" s="210"/>
      <c r="AZ702" s="210"/>
      <c r="BA702" s="210"/>
      <c r="BB702" s="210"/>
      <c r="BC702" s="210"/>
      <c r="BD702" s="210"/>
      <c r="BE702" s="210"/>
      <c r="BF702" s="210"/>
      <c r="BG702" s="210"/>
      <c r="BH702" s="210"/>
    </row>
    <row r="703" spans="1:60" outlineLevel="1" x14ac:dyDescent="0.2">
      <c r="A703" s="227">
        <v>175</v>
      </c>
      <c r="B703" s="228" t="s">
        <v>508</v>
      </c>
      <c r="C703" s="238" t="s">
        <v>509</v>
      </c>
      <c r="D703" s="229" t="s">
        <v>194</v>
      </c>
      <c r="E703" s="230">
        <v>9.6210000000000004E-2</v>
      </c>
      <c r="F703" s="231"/>
      <c r="G703" s="232">
        <f>ROUND(E703*F703,2)</f>
        <v>0</v>
      </c>
      <c r="H703" s="231"/>
      <c r="I703" s="232">
        <f>ROUND(E703*H703,2)</f>
        <v>0</v>
      </c>
      <c r="J703" s="231"/>
      <c r="K703" s="232">
        <f>ROUND(E703*J703,2)</f>
        <v>0</v>
      </c>
      <c r="L703" s="232">
        <v>21</v>
      </c>
      <c r="M703" s="232">
        <f>G703*(1+L703/100)</f>
        <v>0</v>
      </c>
      <c r="N703" s="232">
        <v>0</v>
      </c>
      <c r="O703" s="232">
        <f>ROUND(E703*N703,2)</f>
        <v>0</v>
      </c>
      <c r="P703" s="232">
        <v>0</v>
      </c>
      <c r="Q703" s="232">
        <f>ROUND(E703*P703,2)</f>
        <v>0</v>
      </c>
      <c r="R703" s="232" t="s">
        <v>380</v>
      </c>
      <c r="S703" s="232" t="s">
        <v>150</v>
      </c>
      <c r="T703" s="233" t="s">
        <v>150</v>
      </c>
      <c r="U703" s="219">
        <v>0.94199999999999995</v>
      </c>
      <c r="V703" s="219">
        <f>ROUND(E703*U703,2)</f>
        <v>0.09</v>
      </c>
      <c r="W703" s="219"/>
      <c r="X703" s="219" t="s">
        <v>504</v>
      </c>
      <c r="Y703" s="210"/>
      <c r="Z703" s="210"/>
      <c r="AA703" s="210"/>
      <c r="AB703" s="210"/>
      <c r="AC703" s="210"/>
      <c r="AD703" s="210"/>
      <c r="AE703" s="210"/>
      <c r="AF703" s="210"/>
      <c r="AG703" s="210" t="s">
        <v>505</v>
      </c>
      <c r="AH703" s="210"/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  <c r="BE703" s="210"/>
      <c r="BF703" s="210"/>
      <c r="BG703" s="210"/>
      <c r="BH703" s="210"/>
    </row>
    <row r="704" spans="1:60" outlineLevel="1" x14ac:dyDescent="0.2">
      <c r="A704" s="217"/>
      <c r="B704" s="218"/>
      <c r="C704" s="239"/>
      <c r="D704" s="235"/>
      <c r="E704" s="235"/>
      <c r="F704" s="235"/>
      <c r="G704" s="235"/>
      <c r="H704" s="219"/>
      <c r="I704" s="219"/>
      <c r="J704" s="219"/>
      <c r="K704" s="219"/>
      <c r="L704" s="219"/>
      <c r="M704" s="219"/>
      <c r="N704" s="219"/>
      <c r="O704" s="219"/>
      <c r="P704" s="219"/>
      <c r="Q704" s="219"/>
      <c r="R704" s="219"/>
      <c r="S704" s="219"/>
      <c r="T704" s="219"/>
      <c r="U704" s="219"/>
      <c r="V704" s="219"/>
      <c r="W704" s="219"/>
      <c r="X704" s="219"/>
      <c r="Y704" s="210"/>
      <c r="Z704" s="210"/>
      <c r="AA704" s="210"/>
      <c r="AB704" s="210"/>
      <c r="AC704" s="210"/>
      <c r="AD704" s="210"/>
      <c r="AE704" s="210"/>
      <c r="AF704" s="210"/>
      <c r="AG704" s="210" t="s">
        <v>154</v>
      </c>
      <c r="AH704" s="210"/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  <c r="BE704" s="210"/>
      <c r="BF704" s="210"/>
      <c r="BG704" s="210"/>
      <c r="BH704" s="210"/>
    </row>
    <row r="705" spans="1:60" ht="22.5" outlineLevel="1" x14ac:dyDescent="0.2">
      <c r="A705" s="227">
        <v>176</v>
      </c>
      <c r="B705" s="228" t="s">
        <v>510</v>
      </c>
      <c r="C705" s="238" t="s">
        <v>511</v>
      </c>
      <c r="D705" s="229" t="s">
        <v>194</v>
      </c>
      <c r="E705" s="230">
        <v>0.19242000000000001</v>
      </c>
      <c r="F705" s="231"/>
      <c r="G705" s="232">
        <f>ROUND(E705*F705,2)</f>
        <v>0</v>
      </c>
      <c r="H705" s="231"/>
      <c r="I705" s="232">
        <f>ROUND(E705*H705,2)</f>
        <v>0</v>
      </c>
      <c r="J705" s="231"/>
      <c r="K705" s="232">
        <f>ROUND(E705*J705,2)</f>
        <v>0</v>
      </c>
      <c r="L705" s="232">
        <v>21</v>
      </c>
      <c r="M705" s="232">
        <f>G705*(1+L705/100)</f>
        <v>0</v>
      </c>
      <c r="N705" s="232">
        <v>0</v>
      </c>
      <c r="O705" s="232">
        <f>ROUND(E705*N705,2)</f>
        <v>0</v>
      </c>
      <c r="P705" s="232">
        <v>0</v>
      </c>
      <c r="Q705" s="232">
        <f>ROUND(E705*P705,2)</f>
        <v>0</v>
      </c>
      <c r="R705" s="232" t="s">
        <v>380</v>
      </c>
      <c r="S705" s="232" t="s">
        <v>150</v>
      </c>
      <c r="T705" s="233" t="s">
        <v>150</v>
      </c>
      <c r="U705" s="219">
        <v>0.11</v>
      </c>
      <c r="V705" s="219">
        <f>ROUND(E705*U705,2)</f>
        <v>0.02</v>
      </c>
      <c r="W705" s="219"/>
      <c r="X705" s="219" t="s">
        <v>504</v>
      </c>
      <c r="Y705" s="210"/>
      <c r="Z705" s="210"/>
      <c r="AA705" s="210"/>
      <c r="AB705" s="210"/>
      <c r="AC705" s="210"/>
      <c r="AD705" s="210"/>
      <c r="AE705" s="210"/>
      <c r="AF705" s="210"/>
      <c r="AG705" s="210" t="s">
        <v>505</v>
      </c>
      <c r="AH705" s="210"/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  <c r="BE705" s="210"/>
      <c r="BF705" s="210"/>
      <c r="BG705" s="210"/>
      <c r="BH705" s="210"/>
    </row>
    <row r="706" spans="1:60" outlineLevel="1" x14ac:dyDescent="0.2">
      <c r="A706" s="217"/>
      <c r="B706" s="218"/>
      <c r="C706" s="239"/>
      <c r="D706" s="235"/>
      <c r="E706" s="235"/>
      <c r="F706" s="235"/>
      <c r="G706" s="235"/>
      <c r="H706" s="219"/>
      <c r="I706" s="219"/>
      <c r="J706" s="219"/>
      <c r="K706" s="219"/>
      <c r="L706" s="219"/>
      <c r="M706" s="219"/>
      <c r="N706" s="219"/>
      <c r="O706" s="219"/>
      <c r="P706" s="219"/>
      <c r="Q706" s="219"/>
      <c r="R706" s="219"/>
      <c r="S706" s="219"/>
      <c r="T706" s="219"/>
      <c r="U706" s="219"/>
      <c r="V706" s="219"/>
      <c r="W706" s="219"/>
      <c r="X706" s="219"/>
      <c r="Y706" s="210"/>
      <c r="Z706" s="210"/>
      <c r="AA706" s="210"/>
      <c r="AB706" s="210"/>
      <c r="AC706" s="210"/>
      <c r="AD706" s="210"/>
      <c r="AE706" s="210"/>
      <c r="AF706" s="210"/>
      <c r="AG706" s="210" t="s">
        <v>154</v>
      </c>
      <c r="AH706" s="210"/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  <c r="BE706" s="210"/>
      <c r="BF706" s="210"/>
      <c r="BG706" s="210"/>
      <c r="BH706" s="210"/>
    </row>
    <row r="707" spans="1:60" outlineLevel="1" x14ac:dyDescent="0.2">
      <c r="A707" s="227">
        <v>177</v>
      </c>
      <c r="B707" s="228" t="s">
        <v>742</v>
      </c>
      <c r="C707" s="238" t="s">
        <v>743</v>
      </c>
      <c r="D707" s="229" t="s">
        <v>194</v>
      </c>
      <c r="E707" s="230">
        <v>9.6210000000000004E-2</v>
      </c>
      <c r="F707" s="231"/>
      <c r="G707" s="232">
        <f>ROUND(E707*F707,2)</f>
        <v>0</v>
      </c>
      <c r="H707" s="231"/>
      <c r="I707" s="232">
        <f>ROUND(E707*H707,2)</f>
        <v>0</v>
      </c>
      <c r="J707" s="231"/>
      <c r="K707" s="232">
        <f>ROUND(E707*J707,2)</f>
        <v>0</v>
      </c>
      <c r="L707" s="232">
        <v>21</v>
      </c>
      <c r="M707" s="232">
        <f>G707*(1+L707/100)</f>
        <v>0</v>
      </c>
      <c r="N707" s="232">
        <v>0</v>
      </c>
      <c r="O707" s="232">
        <f>ROUND(E707*N707,2)</f>
        <v>0</v>
      </c>
      <c r="P707" s="232">
        <v>0</v>
      </c>
      <c r="Q707" s="232">
        <f>ROUND(E707*P707,2)</f>
        <v>0</v>
      </c>
      <c r="R707" s="232" t="s">
        <v>380</v>
      </c>
      <c r="S707" s="232" t="s">
        <v>150</v>
      </c>
      <c r="T707" s="233" t="s">
        <v>150</v>
      </c>
      <c r="U707" s="219">
        <v>0</v>
      </c>
      <c r="V707" s="219">
        <f>ROUND(E707*U707,2)</f>
        <v>0</v>
      </c>
      <c r="W707" s="219"/>
      <c r="X707" s="219" t="s">
        <v>504</v>
      </c>
      <c r="Y707" s="210"/>
      <c r="Z707" s="210"/>
      <c r="AA707" s="210"/>
      <c r="AB707" s="210"/>
      <c r="AC707" s="210"/>
      <c r="AD707" s="210"/>
      <c r="AE707" s="210"/>
      <c r="AF707" s="210"/>
      <c r="AG707" s="210" t="s">
        <v>505</v>
      </c>
      <c r="AH707" s="210"/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  <c r="BE707" s="210"/>
      <c r="BF707" s="210"/>
      <c r="BG707" s="210"/>
      <c r="BH707" s="210"/>
    </row>
    <row r="708" spans="1:60" outlineLevel="1" x14ac:dyDescent="0.2">
      <c r="A708" s="217"/>
      <c r="B708" s="218"/>
      <c r="C708" s="239"/>
      <c r="D708" s="235"/>
      <c r="E708" s="235"/>
      <c r="F708" s="235"/>
      <c r="G708" s="235"/>
      <c r="H708" s="219"/>
      <c r="I708" s="219"/>
      <c r="J708" s="219"/>
      <c r="K708" s="219"/>
      <c r="L708" s="219"/>
      <c r="M708" s="219"/>
      <c r="N708" s="219"/>
      <c r="O708" s="219"/>
      <c r="P708" s="219"/>
      <c r="Q708" s="219"/>
      <c r="R708" s="219"/>
      <c r="S708" s="219"/>
      <c r="T708" s="219"/>
      <c r="U708" s="219"/>
      <c r="V708" s="219"/>
      <c r="W708" s="219"/>
      <c r="X708" s="219"/>
      <c r="Y708" s="210"/>
      <c r="Z708" s="210"/>
      <c r="AA708" s="210"/>
      <c r="AB708" s="210"/>
      <c r="AC708" s="210"/>
      <c r="AD708" s="210"/>
      <c r="AE708" s="210"/>
      <c r="AF708" s="210"/>
      <c r="AG708" s="210" t="s">
        <v>154</v>
      </c>
      <c r="AH708" s="210"/>
      <c r="AI708" s="210"/>
      <c r="AJ708" s="210"/>
      <c r="AK708" s="210"/>
      <c r="AL708" s="210"/>
      <c r="AM708" s="210"/>
      <c r="AN708" s="210"/>
      <c r="AO708" s="210"/>
      <c r="AP708" s="210"/>
      <c r="AQ708" s="210"/>
      <c r="AR708" s="210"/>
      <c r="AS708" s="210"/>
      <c r="AT708" s="210"/>
      <c r="AU708" s="210"/>
      <c r="AV708" s="210"/>
      <c r="AW708" s="210"/>
      <c r="AX708" s="210"/>
      <c r="AY708" s="210"/>
      <c r="AZ708" s="210"/>
      <c r="BA708" s="210"/>
      <c r="BB708" s="210"/>
      <c r="BC708" s="210"/>
      <c r="BD708" s="210"/>
      <c r="BE708" s="210"/>
      <c r="BF708" s="210"/>
      <c r="BG708" s="210"/>
      <c r="BH708" s="210"/>
    </row>
    <row r="709" spans="1:60" x14ac:dyDescent="0.2">
      <c r="A709" s="221" t="s">
        <v>145</v>
      </c>
      <c r="B709" s="222" t="s">
        <v>108</v>
      </c>
      <c r="C709" s="237" t="s">
        <v>109</v>
      </c>
      <c r="D709" s="223"/>
      <c r="E709" s="224"/>
      <c r="F709" s="225"/>
      <c r="G709" s="225">
        <f>SUMIF(AG710:AG732,"&lt;&gt;NOR",G710:G732)</f>
        <v>0</v>
      </c>
      <c r="H709" s="225"/>
      <c r="I709" s="225">
        <f>SUM(I710:I732)</f>
        <v>0</v>
      </c>
      <c r="J709" s="225"/>
      <c r="K709" s="225">
        <f>SUM(K710:K732)</f>
        <v>0</v>
      </c>
      <c r="L709" s="225"/>
      <c r="M709" s="225">
        <f>SUM(M710:M732)</f>
        <v>0</v>
      </c>
      <c r="N709" s="225"/>
      <c r="O709" s="225">
        <f>SUM(O710:O732)</f>
        <v>0.39999999999999997</v>
      </c>
      <c r="P709" s="225"/>
      <c r="Q709" s="225">
        <f>SUM(Q710:Q732)</f>
        <v>0</v>
      </c>
      <c r="R709" s="225"/>
      <c r="S709" s="225"/>
      <c r="T709" s="226"/>
      <c r="U709" s="220"/>
      <c r="V709" s="220">
        <f>SUM(V710:V732)</f>
        <v>27.009999999999998</v>
      </c>
      <c r="W709" s="220"/>
      <c r="X709" s="220"/>
      <c r="AG709" t="s">
        <v>146</v>
      </c>
    </row>
    <row r="710" spans="1:60" outlineLevel="1" x14ac:dyDescent="0.2">
      <c r="A710" s="227">
        <v>178</v>
      </c>
      <c r="B710" s="228" t="s">
        <v>744</v>
      </c>
      <c r="C710" s="238" t="s">
        <v>745</v>
      </c>
      <c r="D710" s="229" t="s">
        <v>232</v>
      </c>
      <c r="E710" s="230">
        <v>21.615749999999998</v>
      </c>
      <c r="F710" s="231"/>
      <c r="G710" s="232">
        <f>ROUND(E710*F710,2)</f>
        <v>0</v>
      </c>
      <c r="H710" s="231"/>
      <c r="I710" s="232">
        <f>ROUND(E710*H710,2)</f>
        <v>0</v>
      </c>
      <c r="J710" s="231"/>
      <c r="K710" s="232">
        <f>ROUND(E710*J710,2)</f>
        <v>0</v>
      </c>
      <c r="L710" s="232">
        <v>21</v>
      </c>
      <c r="M710" s="232">
        <f>G710*(1+L710/100)</f>
        <v>0</v>
      </c>
      <c r="N710" s="232">
        <v>2.1000000000000001E-4</v>
      </c>
      <c r="O710" s="232">
        <f>ROUND(E710*N710,2)</f>
        <v>0</v>
      </c>
      <c r="P710" s="232">
        <v>0</v>
      </c>
      <c r="Q710" s="232">
        <f>ROUND(E710*P710,2)</f>
        <v>0</v>
      </c>
      <c r="R710" s="232" t="s">
        <v>746</v>
      </c>
      <c r="S710" s="232" t="s">
        <v>150</v>
      </c>
      <c r="T710" s="233" t="s">
        <v>150</v>
      </c>
      <c r="U710" s="219">
        <v>0.05</v>
      </c>
      <c r="V710" s="219">
        <f>ROUND(E710*U710,2)</f>
        <v>1.08</v>
      </c>
      <c r="W710" s="219"/>
      <c r="X710" s="219" t="s">
        <v>170</v>
      </c>
      <c r="Y710" s="210"/>
      <c r="Z710" s="210"/>
      <c r="AA710" s="210"/>
      <c r="AB710" s="210"/>
      <c r="AC710" s="210"/>
      <c r="AD710" s="210"/>
      <c r="AE710" s="210"/>
      <c r="AF710" s="210"/>
      <c r="AG710" s="210" t="s">
        <v>171</v>
      </c>
      <c r="AH710" s="210"/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  <c r="BE710" s="210"/>
      <c r="BF710" s="210"/>
      <c r="BG710" s="210"/>
      <c r="BH710" s="210"/>
    </row>
    <row r="711" spans="1:60" outlineLevel="1" x14ac:dyDescent="0.2">
      <c r="A711" s="217"/>
      <c r="B711" s="218"/>
      <c r="C711" s="239"/>
      <c r="D711" s="235"/>
      <c r="E711" s="235"/>
      <c r="F711" s="235"/>
      <c r="G711" s="235"/>
      <c r="H711" s="219"/>
      <c r="I711" s="219"/>
      <c r="J711" s="219"/>
      <c r="K711" s="219"/>
      <c r="L711" s="219"/>
      <c r="M711" s="219"/>
      <c r="N711" s="219"/>
      <c r="O711" s="219"/>
      <c r="P711" s="219"/>
      <c r="Q711" s="219"/>
      <c r="R711" s="219"/>
      <c r="S711" s="219"/>
      <c r="T711" s="219"/>
      <c r="U711" s="219"/>
      <c r="V711" s="219"/>
      <c r="W711" s="219"/>
      <c r="X711" s="219"/>
      <c r="Y711" s="210"/>
      <c r="Z711" s="210"/>
      <c r="AA711" s="210"/>
      <c r="AB711" s="210"/>
      <c r="AC711" s="210"/>
      <c r="AD711" s="210"/>
      <c r="AE711" s="210"/>
      <c r="AF711" s="210"/>
      <c r="AG711" s="210" t="s">
        <v>154</v>
      </c>
      <c r="AH711" s="210"/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  <c r="BE711" s="210"/>
      <c r="BF711" s="210"/>
      <c r="BG711" s="210"/>
      <c r="BH711" s="210"/>
    </row>
    <row r="712" spans="1:60" ht="33.75" outlineLevel="1" x14ac:dyDescent="0.2">
      <c r="A712" s="227">
        <v>179</v>
      </c>
      <c r="B712" s="228" t="s">
        <v>747</v>
      </c>
      <c r="C712" s="238" t="s">
        <v>748</v>
      </c>
      <c r="D712" s="229" t="s">
        <v>232</v>
      </c>
      <c r="E712" s="230">
        <v>21.615749999999998</v>
      </c>
      <c r="F712" s="231"/>
      <c r="G712" s="232">
        <f>ROUND(E712*F712,2)</f>
        <v>0</v>
      </c>
      <c r="H712" s="231"/>
      <c r="I712" s="232">
        <f>ROUND(E712*H712,2)</f>
        <v>0</v>
      </c>
      <c r="J712" s="231"/>
      <c r="K712" s="232">
        <f>ROUND(E712*J712,2)</f>
        <v>0</v>
      </c>
      <c r="L712" s="232">
        <v>21</v>
      </c>
      <c r="M712" s="232">
        <f>G712*(1+L712/100)</f>
        <v>0</v>
      </c>
      <c r="N712" s="232">
        <v>0</v>
      </c>
      <c r="O712" s="232">
        <f>ROUND(E712*N712,2)</f>
        <v>0</v>
      </c>
      <c r="P712" s="232">
        <v>0</v>
      </c>
      <c r="Q712" s="232">
        <f>ROUND(E712*P712,2)</f>
        <v>0</v>
      </c>
      <c r="R712" s="232" t="s">
        <v>746</v>
      </c>
      <c r="S712" s="232" t="s">
        <v>150</v>
      </c>
      <c r="T712" s="233" t="s">
        <v>150</v>
      </c>
      <c r="U712" s="219">
        <v>0.1</v>
      </c>
      <c r="V712" s="219">
        <f>ROUND(E712*U712,2)</f>
        <v>2.16</v>
      </c>
      <c r="W712" s="219"/>
      <c r="X712" s="219" t="s">
        <v>170</v>
      </c>
      <c r="Y712" s="210"/>
      <c r="Z712" s="210"/>
      <c r="AA712" s="210"/>
      <c r="AB712" s="210"/>
      <c r="AC712" s="210"/>
      <c r="AD712" s="210"/>
      <c r="AE712" s="210"/>
      <c r="AF712" s="210"/>
      <c r="AG712" s="210" t="s">
        <v>171</v>
      </c>
      <c r="AH712" s="210"/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  <c r="BE712" s="210"/>
      <c r="BF712" s="210"/>
      <c r="BG712" s="210"/>
      <c r="BH712" s="210"/>
    </row>
    <row r="713" spans="1:60" outlineLevel="1" x14ac:dyDescent="0.2">
      <c r="A713" s="217"/>
      <c r="B713" s="218"/>
      <c r="C713" s="248" t="s">
        <v>278</v>
      </c>
      <c r="D713" s="243"/>
      <c r="E713" s="244">
        <v>3.7730299999999999</v>
      </c>
      <c r="F713" s="219"/>
      <c r="G713" s="219"/>
      <c r="H713" s="219"/>
      <c r="I713" s="219"/>
      <c r="J713" s="219"/>
      <c r="K713" s="219"/>
      <c r="L713" s="219"/>
      <c r="M713" s="219"/>
      <c r="N713" s="219"/>
      <c r="O713" s="219"/>
      <c r="P713" s="219"/>
      <c r="Q713" s="219"/>
      <c r="R713" s="219"/>
      <c r="S713" s="219"/>
      <c r="T713" s="219"/>
      <c r="U713" s="219"/>
      <c r="V713" s="219"/>
      <c r="W713" s="219"/>
      <c r="X713" s="219"/>
      <c r="Y713" s="210"/>
      <c r="Z713" s="210"/>
      <c r="AA713" s="210"/>
      <c r="AB713" s="210"/>
      <c r="AC713" s="210"/>
      <c r="AD713" s="210"/>
      <c r="AE713" s="210"/>
      <c r="AF713" s="210"/>
      <c r="AG713" s="210" t="s">
        <v>175</v>
      </c>
      <c r="AH713" s="210">
        <v>0</v>
      </c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  <c r="BE713" s="210"/>
      <c r="BF713" s="210"/>
      <c r="BG713" s="210"/>
      <c r="BH713" s="210"/>
    </row>
    <row r="714" spans="1:60" outlineLevel="1" x14ac:dyDescent="0.2">
      <c r="A714" s="217"/>
      <c r="B714" s="218"/>
      <c r="C714" s="248" t="s">
        <v>749</v>
      </c>
      <c r="D714" s="243"/>
      <c r="E714" s="244">
        <v>4.2945000000000002</v>
      </c>
      <c r="F714" s="219"/>
      <c r="G714" s="219"/>
      <c r="H714" s="219"/>
      <c r="I714" s="219"/>
      <c r="J714" s="219"/>
      <c r="K714" s="219"/>
      <c r="L714" s="219"/>
      <c r="M714" s="219"/>
      <c r="N714" s="219"/>
      <c r="O714" s="219"/>
      <c r="P714" s="219"/>
      <c r="Q714" s="219"/>
      <c r="R714" s="219"/>
      <c r="S714" s="219"/>
      <c r="T714" s="219"/>
      <c r="U714" s="219"/>
      <c r="V714" s="219"/>
      <c r="W714" s="219"/>
      <c r="X714" s="219"/>
      <c r="Y714" s="210"/>
      <c r="Z714" s="210"/>
      <c r="AA714" s="210"/>
      <c r="AB714" s="210"/>
      <c r="AC714" s="210"/>
      <c r="AD714" s="210"/>
      <c r="AE714" s="210"/>
      <c r="AF714" s="210"/>
      <c r="AG714" s="210" t="s">
        <v>175</v>
      </c>
      <c r="AH714" s="210">
        <v>0</v>
      </c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  <c r="BE714" s="210"/>
      <c r="BF714" s="210"/>
      <c r="BG714" s="210"/>
      <c r="BH714" s="210"/>
    </row>
    <row r="715" spans="1:60" outlineLevel="1" x14ac:dyDescent="0.2">
      <c r="A715" s="217"/>
      <c r="B715" s="218"/>
      <c r="C715" s="248" t="s">
        <v>279</v>
      </c>
      <c r="D715" s="243"/>
      <c r="E715" s="244">
        <v>9.9489300000000007</v>
      </c>
      <c r="F715" s="219"/>
      <c r="G715" s="219"/>
      <c r="H715" s="219"/>
      <c r="I715" s="219"/>
      <c r="J715" s="219"/>
      <c r="K715" s="219"/>
      <c r="L715" s="219"/>
      <c r="M715" s="219"/>
      <c r="N715" s="219"/>
      <c r="O715" s="219"/>
      <c r="P715" s="219"/>
      <c r="Q715" s="219"/>
      <c r="R715" s="219"/>
      <c r="S715" s="219"/>
      <c r="T715" s="219"/>
      <c r="U715" s="219"/>
      <c r="V715" s="219"/>
      <c r="W715" s="219"/>
      <c r="X715" s="219"/>
      <c r="Y715" s="210"/>
      <c r="Z715" s="210"/>
      <c r="AA715" s="210"/>
      <c r="AB715" s="210"/>
      <c r="AC715" s="210"/>
      <c r="AD715" s="210"/>
      <c r="AE715" s="210"/>
      <c r="AF715" s="210"/>
      <c r="AG715" s="210" t="s">
        <v>175</v>
      </c>
      <c r="AH715" s="210">
        <v>0</v>
      </c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  <c r="BE715" s="210"/>
      <c r="BF715" s="210"/>
      <c r="BG715" s="210"/>
      <c r="BH715" s="210"/>
    </row>
    <row r="716" spans="1:60" outlineLevel="1" x14ac:dyDescent="0.2">
      <c r="A716" s="217"/>
      <c r="B716" s="218"/>
      <c r="C716" s="248" t="s">
        <v>280</v>
      </c>
      <c r="D716" s="243"/>
      <c r="E716" s="244">
        <v>-0.153</v>
      </c>
      <c r="F716" s="219"/>
      <c r="G716" s="219"/>
      <c r="H716" s="219"/>
      <c r="I716" s="219"/>
      <c r="J716" s="219"/>
      <c r="K716" s="219"/>
      <c r="L716" s="219"/>
      <c r="M716" s="219"/>
      <c r="N716" s="219"/>
      <c r="O716" s="219"/>
      <c r="P716" s="219"/>
      <c r="Q716" s="219"/>
      <c r="R716" s="219"/>
      <c r="S716" s="219"/>
      <c r="T716" s="219"/>
      <c r="U716" s="219"/>
      <c r="V716" s="219"/>
      <c r="W716" s="219"/>
      <c r="X716" s="219"/>
      <c r="Y716" s="210"/>
      <c r="Z716" s="210"/>
      <c r="AA716" s="210"/>
      <c r="AB716" s="210"/>
      <c r="AC716" s="210"/>
      <c r="AD716" s="210"/>
      <c r="AE716" s="210"/>
      <c r="AF716" s="210"/>
      <c r="AG716" s="210" t="s">
        <v>175</v>
      </c>
      <c r="AH716" s="210">
        <v>0</v>
      </c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  <c r="BE716" s="210"/>
      <c r="BF716" s="210"/>
      <c r="BG716" s="210"/>
      <c r="BH716" s="210"/>
    </row>
    <row r="717" spans="1:60" outlineLevel="1" x14ac:dyDescent="0.2">
      <c r="A717" s="217"/>
      <c r="B717" s="218"/>
      <c r="C717" s="248" t="s">
        <v>281</v>
      </c>
      <c r="D717" s="243"/>
      <c r="E717" s="244">
        <v>0.68479999999999996</v>
      </c>
      <c r="F717" s="219"/>
      <c r="G717" s="219"/>
      <c r="H717" s="219"/>
      <c r="I717" s="219"/>
      <c r="J717" s="219"/>
      <c r="K717" s="219"/>
      <c r="L717" s="219"/>
      <c r="M717" s="219"/>
      <c r="N717" s="219"/>
      <c r="O717" s="219"/>
      <c r="P717" s="219"/>
      <c r="Q717" s="219"/>
      <c r="R717" s="219"/>
      <c r="S717" s="219"/>
      <c r="T717" s="219"/>
      <c r="U717" s="219"/>
      <c r="V717" s="219"/>
      <c r="W717" s="219"/>
      <c r="X717" s="219"/>
      <c r="Y717" s="210"/>
      <c r="Z717" s="210"/>
      <c r="AA717" s="210"/>
      <c r="AB717" s="210"/>
      <c r="AC717" s="210"/>
      <c r="AD717" s="210"/>
      <c r="AE717" s="210"/>
      <c r="AF717" s="210"/>
      <c r="AG717" s="210" t="s">
        <v>175</v>
      </c>
      <c r="AH717" s="210">
        <v>0</v>
      </c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  <c r="BE717" s="210"/>
      <c r="BF717" s="210"/>
      <c r="BG717" s="210"/>
      <c r="BH717" s="210"/>
    </row>
    <row r="718" spans="1:60" outlineLevel="1" x14ac:dyDescent="0.2">
      <c r="A718" s="217"/>
      <c r="B718" s="218"/>
      <c r="C718" s="248" t="s">
        <v>282</v>
      </c>
      <c r="D718" s="243"/>
      <c r="E718" s="244">
        <v>3.0674999999999999</v>
      </c>
      <c r="F718" s="219"/>
      <c r="G718" s="219"/>
      <c r="H718" s="219"/>
      <c r="I718" s="219"/>
      <c r="J718" s="219"/>
      <c r="K718" s="219"/>
      <c r="L718" s="219"/>
      <c r="M718" s="219"/>
      <c r="N718" s="219"/>
      <c r="O718" s="219"/>
      <c r="P718" s="219"/>
      <c r="Q718" s="219"/>
      <c r="R718" s="219"/>
      <c r="S718" s="219"/>
      <c r="T718" s="219"/>
      <c r="U718" s="219"/>
      <c r="V718" s="219"/>
      <c r="W718" s="219"/>
      <c r="X718" s="219"/>
      <c r="Y718" s="210"/>
      <c r="Z718" s="210"/>
      <c r="AA718" s="210"/>
      <c r="AB718" s="210"/>
      <c r="AC718" s="210"/>
      <c r="AD718" s="210"/>
      <c r="AE718" s="210"/>
      <c r="AF718" s="210"/>
      <c r="AG718" s="210" t="s">
        <v>175</v>
      </c>
      <c r="AH718" s="210">
        <v>0</v>
      </c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  <c r="BE718" s="210"/>
      <c r="BF718" s="210"/>
      <c r="BG718" s="210"/>
      <c r="BH718" s="210"/>
    </row>
    <row r="719" spans="1:60" outlineLevel="1" x14ac:dyDescent="0.2">
      <c r="A719" s="217"/>
      <c r="B719" s="218"/>
      <c r="C719" s="249"/>
      <c r="D719" s="234"/>
      <c r="E719" s="234"/>
      <c r="F719" s="234"/>
      <c r="G719" s="234"/>
      <c r="H719" s="219"/>
      <c r="I719" s="219"/>
      <c r="J719" s="219"/>
      <c r="K719" s="219"/>
      <c r="L719" s="219"/>
      <c r="M719" s="219"/>
      <c r="N719" s="219"/>
      <c r="O719" s="219"/>
      <c r="P719" s="219"/>
      <c r="Q719" s="219"/>
      <c r="R719" s="219"/>
      <c r="S719" s="219"/>
      <c r="T719" s="219"/>
      <c r="U719" s="219"/>
      <c r="V719" s="219"/>
      <c r="W719" s="219"/>
      <c r="X719" s="219"/>
      <c r="Y719" s="210"/>
      <c r="Z719" s="210"/>
      <c r="AA719" s="210"/>
      <c r="AB719" s="210"/>
      <c r="AC719" s="210"/>
      <c r="AD719" s="210"/>
      <c r="AE719" s="210"/>
      <c r="AF719" s="210"/>
      <c r="AG719" s="210" t="s">
        <v>154</v>
      </c>
      <c r="AH719" s="210"/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  <c r="BE719" s="210"/>
      <c r="BF719" s="210"/>
      <c r="BG719" s="210"/>
      <c r="BH719" s="210"/>
    </row>
    <row r="720" spans="1:60" ht="22.5" outlineLevel="1" x14ac:dyDescent="0.2">
      <c r="A720" s="227">
        <v>180</v>
      </c>
      <c r="B720" s="228" t="s">
        <v>750</v>
      </c>
      <c r="C720" s="238" t="s">
        <v>751</v>
      </c>
      <c r="D720" s="229" t="s">
        <v>232</v>
      </c>
      <c r="E720" s="230">
        <v>21.615749999999998</v>
      </c>
      <c r="F720" s="231"/>
      <c r="G720" s="232">
        <f>ROUND(E720*F720,2)</f>
        <v>0</v>
      </c>
      <c r="H720" s="231"/>
      <c r="I720" s="232">
        <f>ROUND(E720*H720,2)</f>
        <v>0</v>
      </c>
      <c r="J720" s="231"/>
      <c r="K720" s="232">
        <f>ROUND(E720*J720,2)</f>
        <v>0</v>
      </c>
      <c r="L720" s="232">
        <v>21</v>
      </c>
      <c r="M720" s="232">
        <f>G720*(1+L720/100)</f>
        <v>0</v>
      </c>
      <c r="N720" s="232">
        <v>5.0299999999999997E-3</v>
      </c>
      <c r="O720" s="232">
        <f>ROUND(E720*N720,2)</f>
        <v>0.11</v>
      </c>
      <c r="P720" s="232">
        <v>0</v>
      </c>
      <c r="Q720" s="232">
        <f>ROUND(E720*P720,2)</f>
        <v>0</v>
      </c>
      <c r="R720" s="232" t="s">
        <v>746</v>
      </c>
      <c r="S720" s="232" t="s">
        <v>150</v>
      </c>
      <c r="T720" s="233" t="s">
        <v>150</v>
      </c>
      <c r="U720" s="219">
        <v>1.07</v>
      </c>
      <c r="V720" s="219">
        <f>ROUND(E720*U720,2)</f>
        <v>23.13</v>
      </c>
      <c r="W720" s="219"/>
      <c r="X720" s="219" t="s">
        <v>170</v>
      </c>
      <c r="Y720" s="210"/>
      <c r="Z720" s="210"/>
      <c r="AA720" s="210"/>
      <c r="AB720" s="210"/>
      <c r="AC720" s="210"/>
      <c r="AD720" s="210"/>
      <c r="AE720" s="210"/>
      <c r="AF720" s="210"/>
      <c r="AG720" s="210" t="s">
        <v>171</v>
      </c>
      <c r="AH720" s="210"/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  <c r="BE720" s="210"/>
      <c r="BF720" s="210"/>
      <c r="BG720" s="210"/>
      <c r="BH720" s="210"/>
    </row>
    <row r="721" spans="1:60" outlineLevel="1" x14ac:dyDescent="0.2">
      <c r="A721" s="217"/>
      <c r="B721" s="218"/>
      <c r="C721" s="248" t="s">
        <v>278</v>
      </c>
      <c r="D721" s="243"/>
      <c r="E721" s="244">
        <v>3.7730299999999999</v>
      </c>
      <c r="F721" s="219"/>
      <c r="G721" s="219"/>
      <c r="H721" s="219"/>
      <c r="I721" s="219"/>
      <c r="J721" s="219"/>
      <c r="K721" s="219"/>
      <c r="L721" s="219"/>
      <c r="M721" s="219"/>
      <c r="N721" s="219"/>
      <c r="O721" s="219"/>
      <c r="P721" s="219"/>
      <c r="Q721" s="219"/>
      <c r="R721" s="219"/>
      <c r="S721" s="219"/>
      <c r="T721" s="219"/>
      <c r="U721" s="219"/>
      <c r="V721" s="219"/>
      <c r="W721" s="219"/>
      <c r="X721" s="219"/>
      <c r="Y721" s="210"/>
      <c r="Z721" s="210"/>
      <c r="AA721" s="210"/>
      <c r="AB721" s="210"/>
      <c r="AC721" s="210"/>
      <c r="AD721" s="210"/>
      <c r="AE721" s="210"/>
      <c r="AF721" s="210"/>
      <c r="AG721" s="210" t="s">
        <v>175</v>
      </c>
      <c r="AH721" s="210">
        <v>0</v>
      </c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  <c r="BE721" s="210"/>
      <c r="BF721" s="210"/>
      <c r="BG721" s="210"/>
      <c r="BH721" s="210"/>
    </row>
    <row r="722" spans="1:60" outlineLevel="1" x14ac:dyDescent="0.2">
      <c r="A722" s="217"/>
      <c r="B722" s="218"/>
      <c r="C722" s="248" t="s">
        <v>749</v>
      </c>
      <c r="D722" s="243"/>
      <c r="E722" s="244">
        <v>4.2945000000000002</v>
      </c>
      <c r="F722" s="219"/>
      <c r="G722" s="219"/>
      <c r="H722" s="219"/>
      <c r="I722" s="219"/>
      <c r="J722" s="219"/>
      <c r="K722" s="219"/>
      <c r="L722" s="219"/>
      <c r="M722" s="219"/>
      <c r="N722" s="219"/>
      <c r="O722" s="219"/>
      <c r="P722" s="219"/>
      <c r="Q722" s="219"/>
      <c r="R722" s="219"/>
      <c r="S722" s="219"/>
      <c r="T722" s="219"/>
      <c r="U722" s="219"/>
      <c r="V722" s="219"/>
      <c r="W722" s="219"/>
      <c r="X722" s="219"/>
      <c r="Y722" s="210"/>
      <c r="Z722" s="210"/>
      <c r="AA722" s="210"/>
      <c r="AB722" s="210"/>
      <c r="AC722" s="210"/>
      <c r="AD722" s="210"/>
      <c r="AE722" s="210"/>
      <c r="AF722" s="210"/>
      <c r="AG722" s="210" t="s">
        <v>175</v>
      </c>
      <c r="AH722" s="210">
        <v>0</v>
      </c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10"/>
      <c r="BB722" s="210"/>
      <c r="BC722" s="210"/>
      <c r="BD722" s="210"/>
      <c r="BE722" s="210"/>
      <c r="BF722" s="210"/>
      <c r="BG722" s="210"/>
      <c r="BH722" s="210"/>
    </row>
    <row r="723" spans="1:60" outlineLevel="1" x14ac:dyDescent="0.2">
      <c r="A723" s="217"/>
      <c r="B723" s="218"/>
      <c r="C723" s="248" t="s">
        <v>279</v>
      </c>
      <c r="D723" s="243"/>
      <c r="E723" s="244">
        <v>9.9489300000000007</v>
      </c>
      <c r="F723" s="219"/>
      <c r="G723" s="219"/>
      <c r="H723" s="219"/>
      <c r="I723" s="219"/>
      <c r="J723" s="219"/>
      <c r="K723" s="219"/>
      <c r="L723" s="219"/>
      <c r="M723" s="219"/>
      <c r="N723" s="219"/>
      <c r="O723" s="219"/>
      <c r="P723" s="219"/>
      <c r="Q723" s="219"/>
      <c r="R723" s="219"/>
      <c r="S723" s="219"/>
      <c r="T723" s="219"/>
      <c r="U723" s="219"/>
      <c r="V723" s="219"/>
      <c r="W723" s="219"/>
      <c r="X723" s="219"/>
      <c r="Y723" s="210"/>
      <c r="Z723" s="210"/>
      <c r="AA723" s="210"/>
      <c r="AB723" s="210"/>
      <c r="AC723" s="210"/>
      <c r="AD723" s="210"/>
      <c r="AE723" s="210"/>
      <c r="AF723" s="210"/>
      <c r="AG723" s="210" t="s">
        <v>175</v>
      </c>
      <c r="AH723" s="210">
        <v>0</v>
      </c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  <c r="BE723" s="210"/>
      <c r="BF723" s="210"/>
      <c r="BG723" s="210"/>
      <c r="BH723" s="210"/>
    </row>
    <row r="724" spans="1:60" outlineLevel="1" x14ac:dyDescent="0.2">
      <c r="A724" s="217"/>
      <c r="B724" s="218"/>
      <c r="C724" s="248" t="s">
        <v>280</v>
      </c>
      <c r="D724" s="243"/>
      <c r="E724" s="244">
        <v>-0.153</v>
      </c>
      <c r="F724" s="219"/>
      <c r="G724" s="219"/>
      <c r="H724" s="219"/>
      <c r="I724" s="219"/>
      <c r="J724" s="219"/>
      <c r="K724" s="219"/>
      <c r="L724" s="219"/>
      <c r="M724" s="219"/>
      <c r="N724" s="219"/>
      <c r="O724" s="219"/>
      <c r="P724" s="219"/>
      <c r="Q724" s="219"/>
      <c r="R724" s="219"/>
      <c r="S724" s="219"/>
      <c r="T724" s="219"/>
      <c r="U724" s="219"/>
      <c r="V724" s="219"/>
      <c r="W724" s="219"/>
      <c r="X724" s="219"/>
      <c r="Y724" s="210"/>
      <c r="Z724" s="210"/>
      <c r="AA724" s="210"/>
      <c r="AB724" s="210"/>
      <c r="AC724" s="210"/>
      <c r="AD724" s="210"/>
      <c r="AE724" s="210"/>
      <c r="AF724" s="210"/>
      <c r="AG724" s="210" t="s">
        <v>175</v>
      </c>
      <c r="AH724" s="210">
        <v>0</v>
      </c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  <c r="BE724" s="210"/>
      <c r="BF724" s="210"/>
      <c r="BG724" s="210"/>
      <c r="BH724" s="210"/>
    </row>
    <row r="725" spans="1:60" outlineLevel="1" x14ac:dyDescent="0.2">
      <c r="A725" s="217"/>
      <c r="B725" s="218"/>
      <c r="C725" s="248" t="s">
        <v>281</v>
      </c>
      <c r="D725" s="243"/>
      <c r="E725" s="244">
        <v>0.68479999999999996</v>
      </c>
      <c r="F725" s="219"/>
      <c r="G725" s="219"/>
      <c r="H725" s="219"/>
      <c r="I725" s="219"/>
      <c r="J725" s="219"/>
      <c r="K725" s="219"/>
      <c r="L725" s="219"/>
      <c r="M725" s="219"/>
      <c r="N725" s="219"/>
      <c r="O725" s="219"/>
      <c r="P725" s="219"/>
      <c r="Q725" s="219"/>
      <c r="R725" s="219"/>
      <c r="S725" s="219"/>
      <c r="T725" s="219"/>
      <c r="U725" s="219"/>
      <c r="V725" s="219"/>
      <c r="W725" s="219"/>
      <c r="X725" s="219"/>
      <c r="Y725" s="210"/>
      <c r="Z725" s="210"/>
      <c r="AA725" s="210"/>
      <c r="AB725" s="210"/>
      <c r="AC725" s="210"/>
      <c r="AD725" s="210"/>
      <c r="AE725" s="210"/>
      <c r="AF725" s="210"/>
      <c r="AG725" s="210" t="s">
        <v>175</v>
      </c>
      <c r="AH725" s="210">
        <v>0</v>
      </c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  <c r="BE725" s="210"/>
      <c r="BF725" s="210"/>
      <c r="BG725" s="210"/>
      <c r="BH725" s="210"/>
    </row>
    <row r="726" spans="1:60" outlineLevel="1" x14ac:dyDescent="0.2">
      <c r="A726" s="217"/>
      <c r="B726" s="218"/>
      <c r="C726" s="248" t="s">
        <v>282</v>
      </c>
      <c r="D726" s="243"/>
      <c r="E726" s="244">
        <v>3.0674999999999999</v>
      </c>
      <c r="F726" s="219"/>
      <c r="G726" s="219"/>
      <c r="H726" s="219"/>
      <c r="I726" s="219"/>
      <c r="J726" s="219"/>
      <c r="K726" s="219"/>
      <c r="L726" s="219"/>
      <c r="M726" s="219"/>
      <c r="N726" s="219"/>
      <c r="O726" s="219"/>
      <c r="P726" s="219"/>
      <c r="Q726" s="219"/>
      <c r="R726" s="219"/>
      <c r="S726" s="219"/>
      <c r="T726" s="219"/>
      <c r="U726" s="219"/>
      <c r="V726" s="219"/>
      <c r="W726" s="219"/>
      <c r="X726" s="219"/>
      <c r="Y726" s="210"/>
      <c r="Z726" s="210"/>
      <c r="AA726" s="210"/>
      <c r="AB726" s="210"/>
      <c r="AC726" s="210"/>
      <c r="AD726" s="210"/>
      <c r="AE726" s="210"/>
      <c r="AF726" s="210"/>
      <c r="AG726" s="210" t="s">
        <v>175</v>
      </c>
      <c r="AH726" s="210">
        <v>0</v>
      </c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  <c r="BE726" s="210"/>
      <c r="BF726" s="210"/>
      <c r="BG726" s="210"/>
      <c r="BH726" s="210"/>
    </row>
    <row r="727" spans="1:60" outlineLevel="1" x14ac:dyDescent="0.2">
      <c r="A727" s="217"/>
      <c r="B727" s="218"/>
      <c r="C727" s="249"/>
      <c r="D727" s="234"/>
      <c r="E727" s="234"/>
      <c r="F727" s="234"/>
      <c r="G727" s="234"/>
      <c r="H727" s="219"/>
      <c r="I727" s="219"/>
      <c r="J727" s="219"/>
      <c r="K727" s="219"/>
      <c r="L727" s="219"/>
      <c r="M727" s="219"/>
      <c r="N727" s="219"/>
      <c r="O727" s="219"/>
      <c r="P727" s="219"/>
      <c r="Q727" s="219"/>
      <c r="R727" s="219"/>
      <c r="S727" s="219"/>
      <c r="T727" s="219"/>
      <c r="U727" s="219"/>
      <c r="V727" s="219"/>
      <c r="W727" s="219"/>
      <c r="X727" s="219"/>
      <c r="Y727" s="210"/>
      <c r="Z727" s="210"/>
      <c r="AA727" s="210"/>
      <c r="AB727" s="210"/>
      <c r="AC727" s="210"/>
      <c r="AD727" s="210"/>
      <c r="AE727" s="210"/>
      <c r="AF727" s="210"/>
      <c r="AG727" s="210" t="s">
        <v>154</v>
      </c>
      <c r="AH727" s="210"/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  <c r="BE727" s="210"/>
      <c r="BF727" s="210"/>
      <c r="BG727" s="210"/>
      <c r="BH727" s="210"/>
    </row>
    <row r="728" spans="1:60" ht="22.5" outlineLevel="1" x14ac:dyDescent="0.2">
      <c r="A728" s="227">
        <v>181</v>
      </c>
      <c r="B728" s="228" t="s">
        <v>752</v>
      </c>
      <c r="C728" s="238" t="s">
        <v>753</v>
      </c>
      <c r="D728" s="229" t="s">
        <v>232</v>
      </c>
      <c r="E728" s="230">
        <v>23.777329999999999</v>
      </c>
      <c r="F728" s="231"/>
      <c r="G728" s="232">
        <f>ROUND(E728*F728,2)</f>
        <v>0</v>
      </c>
      <c r="H728" s="231"/>
      <c r="I728" s="232">
        <f>ROUND(E728*H728,2)</f>
        <v>0</v>
      </c>
      <c r="J728" s="231"/>
      <c r="K728" s="232">
        <f>ROUND(E728*J728,2)</f>
        <v>0</v>
      </c>
      <c r="L728" s="232">
        <v>21</v>
      </c>
      <c r="M728" s="232">
        <f>G728*(1+L728/100)</f>
        <v>0</v>
      </c>
      <c r="N728" s="232">
        <v>1.2200000000000001E-2</v>
      </c>
      <c r="O728" s="232">
        <f>ROUND(E728*N728,2)</f>
        <v>0.28999999999999998</v>
      </c>
      <c r="P728" s="232">
        <v>0</v>
      </c>
      <c r="Q728" s="232">
        <f>ROUND(E728*P728,2)</f>
        <v>0</v>
      </c>
      <c r="R728" s="232" t="s">
        <v>528</v>
      </c>
      <c r="S728" s="232" t="s">
        <v>150</v>
      </c>
      <c r="T728" s="233" t="s">
        <v>150</v>
      </c>
      <c r="U728" s="219">
        <v>0</v>
      </c>
      <c r="V728" s="219">
        <f>ROUND(E728*U728,2)</f>
        <v>0</v>
      </c>
      <c r="W728" s="219"/>
      <c r="X728" s="219" t="s">
        <v>529</v>
      </c>
      <c r="Y728" s="210"/>
      <c r="Z728" s="210"/>
      <c r="AA728" s="210"/>
      <c r="AB728" s="210"/>
      <c r="AC728" s="210"/>
      <c r="AD728" s="210"/>
      <c r="AE728" s="210"/>
      <c r="AF728" s="210"/>
      <c r="AG728" s="210" t="s">
        <v>530</v>
      </c>
      <c r="AH728" s="210"/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  <c r="BE728" s="210"/>
      <c r="BF728" s="210"/>
      <c r="BG728" s="210"/>
      <c r="BH728" s="210"/>
    </row>
    <row r="729" spans="1:60" outlineLevel="1" x14ac:dyDescent="0.2">
      <c r="A729" s="217"/>
      <c r="B729" s="218"/>
      <c r="C729" s="248" t="s">
        <v>754</v>
      </c>
      <c r="D729" s="243"/>
      <c r="E729" s="244">
        <v>23.777329999999999</v>
      </c>
      <c r="F729" s="219"/>
      <c r="G729" s="219"/>
      <c r="H729" s="219"/>
      <c r="I729" s="219"/>
      <c r="J729" s="219"/>
      <c r="K729" s="219"/>
      <c r="L729" s="219"/>
      <c r="M729" s="219"/>
      <c r="N729" s="219"/>
      <c r="O729" s="219"/>
      <c r="P729" s="219"/>
      <c r="Q729" s="219"/>
      <c r="R729" s="219"/>
      <c r="S729" s="219"/>
      <c r="T729" s="219"/>
      <c r="U729" s="219"/>
      <c r="V729" s="219"/>
      <c r="W729" s="219"/>
      <c r="X729" s="219"/>
      <c r="Y729" s="210"/>
      <c r="Z729" s="210"/>
      <c r="AA729" s="210"/>
      <c r="AB729" s="210"/>
      <c r="AC729" s="210"/>
      <c r="AD729" s="210"/>
      <c r="AE729" s="210"/>
      <c r="AF729" s="210"/>
      <c r="AG729" s="210" t="s">
        <v>175</v>
      </c>
      <c r="AH729" s="210">
        <v>0</v>
      </c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  <c r="BE729" s="210"/>
      <c r="BF729" s="210"/>
      <c r="BG729" s="210"/>
      <c r="BH729" s="210"/>
    </row>
    <row r="730" spans="1:60" outlineLevel="1" x14ac:dyDescent="0.2">
      <c r="A730" s="217"/>
      <c r="B730" s="218"/>
      <c r="C730" s="249"/>
      <c r="D730" s="234"/>
      <c r="E730" s="234"/>
      <c r="F730" s="234"/>
      <c r="G730" s="234"/>
      <c r="H730" s="219"/>
      <c r="I730" s="219"/>
      <c r="J730" s="219"/>
      <c r="K730" s="219"/>
      <c r="L730" s="219"/>
      <c r="M730" s="219"/>
      <c r="N730" s="219"/>
      <c r="O730" s="219"/>
      <c r="P730" s="219"/>
      <c r="Q730" s="219"/>
      <c r="R730" s="219"/>
      <c r="S730" s="219"/>
      <c r="T730" s="219"/>
      <c r="U730" s="219"/>
      <c r="V730" s="219"/>
      <c r="W730" s="219"/>
      <c r="X730" s="219"/>
      <c r="Y730" s="210"/>
      <c r="Z730" s="210"/>
      <c r="AA730" s="210"/>
      <c r="AB730" s="210"/>
      <c r="AC730" s="210"/>
      <c r="AD730" s="210"/>
      <c r="AE730" s="210"/>
      <c r="AF730" s="210"/>
      <c r="AG730" s="210" t="s">
        <v>154</v>
      </c>
      <c r="AH730" s="210"/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  <c r="BE730" s="210"/>
      <c r="BF730" s="210"/>
      <c r="BG730" s="210"/>
      <c r="BH730" s="210"/>
    </row>
    <row r="731" spans="1:60" outlineLevel="1" x14ac:dyDescent="0.2">
      <c r="A731" s="227">
        <v>182</v>
      </c>
      <c r="B731" s="228" t="s">
        <v>755</v>
      </c>
      <c r="C731" s="238" t="s">
        <v>756</v>
      </c>
      <c r="D731" s="229" t="s">
        <v>194</v>
      </c>
      <c r="E731" s="230">
        <v>0.40334999999999999</v>
      </c>
      <c r="F731" s="231"/>
      <c r="G731" s="232">
        <f>ROUND(E731*F731,2)</f>
        <v>0</v>
      </c>
      <c r="H731" s="231"/>
      <c r="I731" s="232">
        <f>ROUND(E731*H731,2)</f>
        <v>0</v>
      </c>
      <c r="J731" s="231"/>
      <c r="K731" s="232">
        <f>ROUND(E731*J731,2)</f>
        <v>0</v>
      </c>
      <c r="L731" s="232">
        <v>21</v>
      </c>
      <c r="M731" s="232">
        <f>G731*(1+L731/100)</f>
        <v>0</v>
      </c>
      <c r="N731" s="232">
        <v>0</v>
      </c>
      <c r="O731" s="232">
        <f>ROUND(E731*N731,2)</f>
        <v>0</v>
      </c>
      <c r="P731" s="232">
        <v>0</v>
      </c>
      <c r="Q731" s="232">
        <f>ROUND(E731*P731,2)</f>
        <v>0</v>
      </c>
      <c r="R731" s="232" t="s">
        <v>746</v>
      </c>
      <c r="S731" s="232" t="s">
        <v>150</v>
      </c>
      <c r="T731" s="233" t="s">
        <v>150</v>
      </c>
      <c r="U731" s="219">
        <v>1.5980000000000001</v>
      </c>
      <c r="V731" s="219">
        <f>ROUND(E731*U731,2)</f>
        <v>0.64</v>
      </c>
      <c r="W731" s="219"/>
      <c r="X731" s="219" t="s">
        <v>516</v>
      </c>
      <c r="Y731" s="210"/>
      <c r="Z731" s="210"/>
      <c r="AA731" s="210"/>
      <c r="AB731" s="210"/>
      <c r="AC731" s="210"/>
      <c r="AD731" s="210"/>
      <c r="AE731" s="210"/>
      <c r="AF731" s="210"/>
      <c r="AG731" s="210" t="s">
        <v>517</v>
      </c>
      <c r="AH731" s="210"/>
      <c r="AI731" s="210"/>
      <c r="AJ731" s="210"/>
      <c r="AK731" s="210"/>
      <c r="AL731" s="210"/>
      <c r="AM731" s="210"/>
      <c r="AN731" s="210"/>
      <c r="AO731" s="210"/>
      <c r="AP731" s="210"/>
      <c r="AQ731" s="210"/>
      <c r="AR731" s="210"/>
      <c r="AS731" s="210"/>
      <c r="AT731" s="210"/>
      <c r="AU731" s="210"/>
      <c r="AV731" s="210"/>
      <c r="AW731" s="210"/>
      <c r="AX731" s="210"/>
      <c r="AY731" s="210"/>
      <c r="AZ731" s="210"/>
      <c r="BA731" s="210"/>
      <c r="BB731" s="210"/>
      <c r="BC731" s="210"/>
      <c r="BD731" s="210"/>
      <c r="BE731" s="210"/>
      <c r="BF731" s="210"/>
      <c r="BG731" s="210"/>
      <c r="BH731" s="210"/>
    </row>
    <row r="732" spans="1:60" outlineLevel="1" x14ac:dyDescent="0.2">
      <c r="A732" s="217"/>
      <c r="B732" s="218"/>
      <c r="C732" s="239"/>
      <c r="D732" s="235"/>
      <c r="E732" s="235"/>
      <c r="F732" s="235"/>
      <c r="G732" s="235"/>
      <c r="H732" s="219"/>
      <c r="I732" s="219"/>
      <c r="J732" s="219"/>
      <c r="K732" s="219"/>
      <c r="L732" s="219"/>
      <c r="M732" s="219"/>
      <c r="N732" s="219"/>
      <c r="O732" s="219"/>
      <c r="P732" s="219"/>
      <c r="Q732" s="219"/>
      <c r="R732" s="219"/>
      <c r="S732" s="219"/>
      <c r="T732" s="219"/>
      <c r="U732" s="219"/>
      <c r="V732" s="219"/>
      <c r="W732" s="219"/>
      <c r="X732" s="219"/>
      <c r="Y732" s="210"/>
      <c r="Z732" s="210"/>
      <c r="AA732" s="210"/>
      <c r="AB732" s="210"/>
      <c r="AC732" s="210"/>
      <c r="AD732" s="210"/>
      <c r="AE732" s="210"/>
      <c r="AF732" s="210"/>
      <c r="AG732" s="210" t="s">
        <v>154</v>
      </c>
      <c r="AH732" s="210"/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  <c r="BE732" s="210"/>
      <c r="BF732" s="210"/>
      <c r="BG732" s="210"/>
      <c r="BH732" s="210"/>
    </row>
    <row r="733" spans="1:60" x14ac:dyDescent="0.2">
      <c r="A733" s="221" t="s">
        <v>145</v>
      </c>
      <c r="B733" s="222" t="s">
        <v>110</v>
      </c>
      <c r="C733" s="237" t="s">
        <v>111</v>
      </c>
      <c r="D733" s="223"/>
      <c r="E733" s="224"/>
      <c r="F733" s="225"/>
      <c r="G733" s="225">
        <f>SUMIF(AG734:AG745,"&lt;&gt;NOR",G734:G745)</f>
        <v>0</v>
      </c>
      <c r="H733" s="225"/>
      <c r="I733" s="225">
        <f>SUM(I734:I745)</f>
        <v>0</v>
      </c>
      <c r="J733" s="225"/>
      <c r="K733" s="225">
        <f>SUM(K734:K745)</f>
        <v>0</v>
      </c>
      <c r="L733" s="225"/>
      <c r="M733" s="225">
        <f>SUM(M734:M745)</f>
        <v>0</v>
      </c>
      <c r="N733" s="225"/>
      <c r="O733" s="225">
        <f>SUM(O734:O745)</f>
        <v>0.01</v>
      </c>
      <c r="P733" s="225"/>
      <c r="Q733" s="225">
        <f>SUM(Q734:Q745)</f>
        <v>0</v>
      </c>
      <c r="R733" s="225"/>
      <c r="S733" s="225"/>
      <c r="T733" s="226"/>
      <c r="U733" s="220"/>
      <c r="V733" s="220">
        <f>SUM(V734:V745)</f>
        <v>7.45</v>
      </c>
      <c r="W733" s="220"/>
      <c r="X733" s="220"/>
      <c r="AG733" t="s">
        <v>146</v>
      </c>
    </row>
    <row r="734" spans="1:60" ht="22.5" outlineLevel="1" x14ac:dyDescent="0.2">
      <c r="A734" s="227">
        <v>183</v>
      </c>
      <c r="B734" s="228" t="s">
        <v>757</v>
      </c>
      <c r="C734" s="238" t="s">
        <v>758</v>
      </c>
      <c r="D734" s="229" t="s">
        <v>232</v>
      </c>
      <c r="E734" s="230">
        <v>82.8</v>
      </c>
      <c r="F734" s="231"/>
      <c r="G734" s="232">
        <f>ROUND(E734*F734,2)</f>
        <v>0</v>
      </c>
      <c r="H734" s="231"/>
      <c r="I734" s="232">
        <f>ROUND(E734*H734,2)</f>
        <v>0</v>
      </c>
      <c r="J734" s="231"/>
      <c r="K734" s="232">
        <f>ROUND(E734*J734,2)</f>
        <v>0</v>
      </c>
      <c r="L734" s="232">
        <v>21</v>
      </c>
      <c r="M734" s="232">
        <f>G734*(1+L734/100)</f>
        <v>0</v>
      </c>
      <c r="N734" s="232">
        <v>1.6000000000000001E-4</v>
      </c>
      <c r="O734" s="232">
        <f>ROUND(E734*N734,2)</f>
        <v>0.01</v>
      </c>
      <c r="P734" s="232">
        <v>0</v>
      </c>
      <c r="Q734" s="232">
        <f>ROUND(E734*P734,2)</f>
        <v>0</v>
      </c>
      <c r="R734" s="232" t="s">
        <v>759</v>
      </c>
      <c r="S734" s="232" t="s">
        <v>150</v>
      </c>
      <c r="T734" s="233" t="s">
        <v>150</v>
      </c>
      <c r="U734" s="219">
        <v>0.09</v>
      </c>
      <c r="V734" s="219">
        <f>ROUND(E734*U734,2)</f>
        <v>7.45</v>
      </c>
      <c r="W734" s="219"/>
      <c r="X734" s="219" t="s">
        <v>170</v>
      </c>
      <c r="Y734" s="210"/>
      <c r="Z734" s="210"/>
      <c r="AA734" s="210"/>
      <c r="AB734" s="210"/>
      <c r="AC734" s="210"/>
      <c r="AD734" s="210"/>
      <c r="AE734" s="210"/>
      <c r="AF734" s="210"/>
      <c r="AG734" s="210" t="s">
        <v>171</v>
      </c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  <c r="BE734" s="210"/>
      <c r="BF734" s="210"/>
      <c r="BG734" s="210"/>
      <c r="BH734" s="210"/>
    </row>
    <row r="735" spans="1:60" outlineLevel="1" x14ac:dyDescent="0.2">
      <c r="A735" s="217"/>
      <c r="B735" s="218"/>
      <c r="C735" s="248" t="s">
        <v>760</v>
      </c>
      <c r="D735" s="243"/>
      <c r="E735" s="244"/>
      <c r="F735" s="219"/>
      <c r="G735" s="219"/>
      <c r="H735" s="219"/>
      <c r="I735" s="219"/>
      <c r="J735" s="219"/>
      <c r="K735" s="219"/>
      <c r="L735" s="219"/>
      <c r="M735" s="219"/>
      <c r="N735" s="219"/>
      <c r="O735" s="219"/>
      <c r="P735" s="219"/>
      <c r="Q735" s="219"/>
      <c r="R735" s="219"/>
      <c r="S735" s="219"/>
      <c r="T735" s="219"/>
      <c r="U735" s="219"/>
      <c r="V735" s="219"/>
      <c r="W735" s="219"/>
      <c r="X735" s="219"/>
      <c r="Y735" s="210"/>
      <c r="Z735" s="210"/>
      <c r="AA735" s="210"/>
      <c r="AB735" s="210"/>
      <c r="AC735" s="210"/>
      <c r="AD735" s="210"/>
      <c r="AE735" s="210"/>
      <c r="AF735" s="210"/>
      <c r="AG735" s="210" t="s">
        <v>175</v>
      </c>
      <c r="AH735" s="210">
        <v>0</v>
      </c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  <c r="BE735" s="210"/>
      <c r="BF735" s="210"/>
      <c r="BG735" s="210"/>
      <c r="BH735" s="210"/>
    </row>
    <row r="736" spans="1:60" outlineLevel="1" x14ac:dyDescent="0.2">
      <c r="A736" s="217"/>
      <c r="B736" s="218"/>
      <c r="C736" s="248" t="s">
        <v>362</v>
      </c>
      <c r="D736" s="243"/>
      <c r="E736" s="244">
        <v>16.899999999999999</v>
      </c>
      <c r="F736" s="219"/>
      <c r="G736" s="219"/>
      <c r="H736" s="219"/>
      <c r="I736" s="219"/>
      <c r="J736" s="219"/>
      <c r="K736" s="219"/>
      <c r="L736" s="219"/>
      <c r="M736" s="219"/>
      <c r="N736" s="219"/>
      <c r="O736" s="219"/>
      <c r="P736" s="219"/>
      <c r="Q736" s="219"/>
      <c r="R736" s="219"/>
      <c r="S736" s="219"/>
      <c r="T736" s="219"/>
      <c r="U736" s="219"/>
      <c r="V736" s="219"/>
      <c r="W736" s="219"/>
      <c r="X736" s="219"/>
      <c r="Y736" s="210"/>
      <c r="Z736" s="210"/>
      <c r="AA736" s="210"/>
      <c r="AB736" s="210"/>
      <c r="AC736" s="210"/>
      <c r="AD736" s="210"/>
      <c r="AE736" s="210"/>
      <c r="AF736" s="210"/>
      <c r="AG736" s="210" t="s">
        <v>175</v>
      </c>
      <c r="AH736" s="210">
        <v>0</v>
      </c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  <c r="BE736" s="210"/>
      <c r="BF736" s="210"/>
      <c r="BG736" s="210"/>
      <c r="BH736" s="210"/>
    </row>
    <row r="737" spans="1:60" outlineLevel="1" x14ac:dyDescent="0.2">
      <c r="A737" s="217"/>
      <c r="B737" s="218"/>
      <c r="C737" s="248" t="s">
        <v>363</v>
      </c>
      <c r="D737" s="243"/>
      <c r="E737" s="244">
        <v>33.5</v>
      </c>
      <c r="F737" s="219"/>
      <c r="G737" s="219"/>
      <c r="H737" s="219"/>
      <c r="I737" s="219"/>
      <c r="J737" s="219"/>
      <c r="K737" s="219"/>
      <c r="L737" s="219"/>
      <c r="M737" s="219"/>
      <c r="N737" s="219"/>
      <c r="O737" s="219"/>
      <c r="P737" s="219"/>
      <c r="Q737" s="219"/>
      <c r="R737" s="219"/>
      <c r="S737" s="219"/>
      <c r="T737" s="219"/>
      <c r="U737" s="219"/>
      <c r="V737" s="219"/>
      <c r="W737" s="219"/>
      <c r="X737" s="219"/>
      <c r="Y737" s="210"/>
      <c r="Z737" s="210"/>
      <c r="AA737" s="210"/>
      <c r="AB737" s="210"/>
      <c r="AC737" s="210"/>
      <c r="AD737" s="210"/>
      <c r="AE737" s="210"/>
      <c r="AF737" s="210"/>
      <c r="AG737" s="210" t="s">
        <v>175</v>
      </c>
      <c r="AH737" s="210">
        <v>0</v>
      </c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  <c r="BE737" s="210"/>
      <c r="BF737" s="210"/>
      <c r="BG737" s="210"/>
      <c r="BH737" s="210"/>
    </row>
    <row r="738" spans="1:60" outlineLevel="1" x14ac:dyDescent="0.2">
      <c r="A738" s="217"/>
      <c r="B738" s="218"/>
      <c r="C738" s="248" t="s">
        <v>364</v>
      </c>
      <c r="D738" s="243"/>
      <c r="E738" s="244">
        <v>6.4</v>
      </c>
      <c r="F738" s="219"/>
      <c r="G738" s="219"/>
      <c r="H738" s="219"/>
      <c r="I738" s="219"/>
      <c r="J738" s="219"/>
      <c r="K738" s="219"/>
      <c r="L738" s="219"/>
      <c r="M738" s="219"/>
      <c r="N738" s="219"/>
      <c r="O738" s="219"/>
      <c r="P738" s="219"/>
      <c r="Q738" s="219"/>
      <c r="R738" s="219"/>
      <c r="S738" s="219"/>
      <c r="T738" s="219"/>
      <c r="U738" s="219"/>
      <c r="V738" s="219"/>
      <c r="W738" s="219"/>
      <c r="X738" s="219"/>
      <c r="Y738" s="210"/>
      <c r="Z738" s="210"/>
      <c r="AA738" s="210"/>
      <c r="AB738" s="210"/>
      <c r="AC738" s="210"/>
      <c r="AD738" s="210"/>
      <c r="AE738" s="210"/>
      <c r="AF738" s="210"/>
      <c r="AG738" s="210" t="s">
        <v>175</v>
      </c>
      <c r="AH738" s="210">
        <v>0</v>
      </c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  <c r="BE738" s="210"/>
      <c r="BF738" s="210"/>
      <c r="BG738" s="210"/>
      <c r="BH738" s="210"/>
    </row>
    <row r="739" spans="1:60" outlineLevel="1" x14ac:dyDescent="0.2">
      <c r="A739" s="217"/>
      <c r="B739" s="218"/>
      <c r="C739" s="248" t="s">
        <v>365</v>
      </c>
      <c r="D739" s="243"/>
      <c r="E739" s="244">
        <v>3.6</v>
      </c>
      <c r="F739" s="219"/>
      <c r="G739" s="219"/>
      <c r="H739" s="219"/>
      <c r="I739" s="219"/>
      <c r="J739" s="219"/>
      <c r="K739" s="219"/>
      <c r="L739" s="219"/>
      <c r="M739" s="219"/>
      <c r="N739" s="219"/>
      <c r="O739" s="219"/>
      <c r="P739" s="219"/>
      <c r="Q739" s="219"/>
      <c r="R739" s="219"/>
      <c r="S739" s="219"/>
      <c r="T739" s="219"/>
      <c r="U739" s="219"/>
      <c r="V739" s="219"/>
      <c r="W739" s="219"/>
      <c r="X739" s="219"/>
      <c r="Y739" s="210"/>
      <c r="Z739" s="210"/>
      <c r="AA739" s="210"/>
      <c r="AB739" s="210"/>
      <c r="AC739" s="210"/>
      <c r="AD739" s="210"/>
      <c r="AE739" s="210"/>
      <c r="AF739" s="210"/>
      <c r="AG739" s="210" t="s">
        <v>175</v>
      </c>
      <c r="AH739" s="210">
        <v>0</v>
      </c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  <c r="BE739" s="210"/>
      <c r="BF739" s="210"/>
      <c r="BG739" s="210"/>
      <c r="BH739" s="210"/>
    </row>
    <row r="740" spans="1:60" outlineLevel="1" x14ac:dyDescent="0.2">
      <c r="A740" s="217"/>
      <c r="B740" s="218"/>
      <c r="C740" s="248" t="s">
        <v>366</v>
      </c>
      <c r="D740" s="243"/>
      <c r="E740" s="244">
        <v>1.7</v>
      </c>
      <c r="F740" s="219"/>
      <c r="G740" s="219"/>
      <c r="H740" s="219"/>
      <c r="I740" s="219"/>
      <c r="J740" s="219"/>
      <c r="K740" s="219"/>
      <c r="L740" s="219"/>
      <c r="M740" s="219"/>
      <c r="N740" s="219"/>
      <c r="O740" s="219"/>
      <c r="P740" s="219"/>
      <c r="Q740" s="219"/>
      <c r="R740" s="219"/>
      <c r="S740" s="219"/>
      <c r="T740" s="219"/>
      <c r="U740" s="219"/>
      <c r="V740" s="219"/>
      <c r="W740" s="219"/>
      <c r="X740" s="219"/>
      <c r="Y740" s="210"/>
      <c r="Z740" s="210"/>
      <c r="AA740" s="210"/>
      <c r="AB740" s="210"/>
      <c r="AC740" s="210"/>
      <c r="AD740" s="210"/>
      <c r="AE740" s="210"/>
      <c r="AF740" s="210"/>
      <c r="AG740" s="210" t="s">
        <v>175</v>
      </c>
      <c r="AH740" s="210">
        <v>0</v>
      </c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  <c r="AS740" s="210"/>
      <c r="AT740" s="210"/>
      <c r="AU740" s="210"/>
      <c r="AV740" s="210"/>
      <c r="AW740" s="210"/>
      <c r="AX740" s="210"/>
      <c r="AY740" s="210"/>
      <c r="AZ740" s="210"/>
      <c r="BA740" s="210"/>
      <c r="BB740" s="210"/>
      <c r="BC740" s="210"/>
      <c r="BD740" s="210"/>
      <c r="BE740" s="210"/>
      <c r="BF740" s="210"/>
      <c r="BG740" s="210"/>
      <c r="BH740" s="210"/>
    </row>
    <row r="741" spans="1:60" outlineLevel="1" x14ac:dyDescent="0.2">
      <c r="A741" s="217"/>
      <c r="B741" s="218"/>
      <c r="C741" s="248" t="s">
        <v>367</v>
      </c>
      <c r="D741" s="243"/>
      <c r="E741" s="244">
        <v>2.5</v>
      </c>
      <c r="F741" s="219"/>
      <c r="G741" s="219"/>
      <c r="H741" s="219"/>
      <c r="I741" s="219"/>
      <c r="J741" s="219"/>
      <c r="K741" s="219"/>
      <c r="L741" s="219"/>
      <c r="M741" s="219"/>
      <c r="N741" s="219"/>
      <c r="O741" s="219"/>
      <c r="P741" s="219"/>
      <c r="Q741" s="219"/>
      <c r="R741" s="219"/>
      <c r="S741" s="219"/>
      <c r="T741" s="219"/>
      <c r="U741" s="219"/>
      <c r="V741" s="219"/>
      <c r="W741" s="219"/>
      <c r="X741" s="219"/>
      <c r="Y741" s="210"/>
      <c r="Z741" s="210"/>
      <c r="AA741" s="210"/>
      <c r="AB741" s="210"/>
      <c r="AC741" s="210"/>
      <c r="AD741" s="210"/>
      <c r="AE741" s="210"/>
      <c r="AF741" s="210"/>
      <c r="AG741" s="210" t="s">
        <v>175</v>
      </c>
      <c r="AH741" s="210">
        <v>0</v>
      </c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  <c r="BE741" s="210"/>
      <c r="BF741" s="210"/>
      <c r="BG741" s="210"/>
      <c r="BH741" s="210"/>
    </row>
    <row r="742" spans="1:60" outlineLevel="1" x14ac:dyDescent="0.2">
      <c r="A742" s="217"/>
      <c r="B742" s="218"/>
      <c r="C742" s="248" t="s">
        <v>368</v>
      </c>
      <c r="D742" s="243"/>
      <c r="E742" s="244">
        <v>2.6</v>
      </c>
      <c r="F742" s="219"/>
      <c r="G742" s="219"/>
      <c r="H742" s="219"/>
      <c r="I742" s="219"/>
      <c r="J742" s="219"/>
      <c r="K742" s="219"/>
      <c r="L742" s="219"/>
      <c r="M742" s="219"/>
      <c r="N742" s="219"/>
      <c r="O742" s="219"/>
      <c r="P742" s="219"/>
      <c r="Q742" s="219"/>
      <c r="R742" s="219"/>
      <c r="S742" s="219"/>
      <c r="T742" s="219"/>
      <c r="U742" s="219"/>
      <c r="V742" s="219"/>
      <c r="W742" s="219"/>
      <c r="X742" s="219"/>
      <c r="Y742" s="210"/>
      <c r="Z742" s="210"/>
      <c r="AA742" s="210"/>
      <c r="AB742" s="210"/>
      <c r="AC742" s="210"/>
      <c r="AD742" s="210"/>
      <c r="AE742" s="210"/>
      <c r="AF742" s="210"/>
      <c r="AG742" s="210" t="s">
        <v>175</v>
      </c>
      <c r="AH742" s="210">
        <v>0</v>
      </c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  <c r="BE742" s="210"/>
      <c r="BF742" s="210"/>
      <c r="BG742" s="210"/>
      <c r="BH742" s="210"/>
    </row>
    <row r="743" spans="1:60" outlineLevel="1" x14ac:dyDescent="0.2">
      <c r="A743" s="217"/>
      <c r="B743" s="218"/>
      <c r="C743" s="248" t="s">
        <v>669</v>
      </c>
      <c r="D743" s="243"/>
      <c r="E743" s="244">
        <v>1.7</v>
      </c>
      <c r="F743" s="219"/>
      <c r="G743" s="219"/>
      <c r="H743" s="219"/>
      <c r="I743" s="219"/>
      <c r="J743" s="219"/>
      <c r="K743" s="219"/>
      <c r="L743" s="219"/>
      <c r="M743" s="219"/>
      <c r="N743" s="219"/>
      <c r="O743" s="219"/>
      <c r="P743" s="219"/>
      <c r="Q743" s="219"/>
      <c r="R743" s="219"/>
      <c r="S743" s="219"/>
      <c r="T743" s="219"/>
      <c r="U743" s="219"/>
      <c r="V743" s="219"/>
      <c r="W743" s="219"/>
      <c r="X743" s="219"/>
      <c r="Y743" s="210"/>
      <c r="Z743" s="210"/>
      <c r="AA743" s="210"/>
      <c r="AB743" s="210"/>
      <c r="AC743" s="210"/>
      <c r="AD743" s="210"/>
      <c r="AE743" s="210"/>
      <c r="AF743" s="210"/>
      <c r="AG743" s="210" t="s">
        <v>175</v>
      </c>
      <c r="AH743" s="210">
        <v>0</v>
      </c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  <c r="BE743" s="210"/>
      <c r="BF743" s="210"/>
      <c r="BG743" s="210"/>
      <c r="BH743" s="210"/>
    </row>
    <row r="744" spans="1:60" outlineLevel="1" x14ac:dyDescent="0.2">
      <c r="A744" s="217"/>
      <c r="B744" s="218"/>
      <c r="C744" s="248" t="s">
        <v>370</v>
      </c>
      <c r="D744" s="243"/>
      <c r="E744" s="244">
        <v>13.9</v>
      </c>
      <c r="F744" s="219"/>
      <c r="G744" s="219"/>
      <c r="H744" s="219"/>
      <c r="I744" s="219"/>
      <c r="J744" s="219"/>
      <c r="K744" s="219"/>
      <c r="L744" s="219"/>
      <c r="M744" s="219"/>
      <c r="N744" s="219"/>
      <c r="O744" s="219"/>
      <c r="P744" s="219"/>
      <c r="Q744" s="219"/>
      <c r="R744" s="219"/>
      <c r="S744" s="219"/>
      <c r="T744" s="219"/>
      <c r="U744" s="219"/>
      <c r="V744" s="219"/>
      <c r="W744" s="219"/>
      <c r="X744" s="219"/>
      <c r="Y744" s="210"/>
      <c r="Z744" s="210"/>
      <c r="AA744" s="210"/>
      <c r="AB744" s="210"/>
      <c r="AC744" s="210"/>
      <c r="AD744" s="210"/>
      <c r="AE744" s="210"/>
      <c r="AF744" s="210"/>
      <c r="AG744" s="210" t="s">
        <v>175</v>
      </c>
      <c r="AH744" s="210">
        <v>0</v>
      </c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  <c r="BE744" s="210"/>
      <c r="BF744" s="210"/>
      <c r="BG744" s="210"/>
      <c r="BH744" s="210"/>
    </row>
    <row r="745" spans="1:60" outlineLevel="1" x14ac:dyDescent="0.2">
      <c r="A745" s="217"/>
      <c r="B745" s="218"/>
      <c r="C745" s="249"/>
      <c r="D745" s="234"/>
      <c r="E745" s="234"/>
      <c r="F745" s="234"/>
      <c r="G745" s="234"/>
      <c r="H745" s="219"/>
      <c r="I745" s="219"/>
      <c r="J745" s="219"/>
      <c r="K745" s="219"/>
      <c r="L745" s="219"/>
      <c r="M745" s="219"/>
      <c r="N745" s="219"/>
      <c r="O745" s="219"/>
      <c r="P745" s="219"/>
      <c r="Q745" s="219"/>
      <c r="R745" s="219"/>
      <c r="S745" s="219"/>
      <c r="T745" s="219"/>
      <c r="U745" s="219"/>
      <c r="V745" s="219"/>
      <c r="W745" s="219"/>
      <c r="X745" s="219"/>
      <c r="Y745" s="210"/>
      <c r="Z745" s="210"/>
      <c r="AA745" s="210"/>
      <c r="AB745" s="210"/>
      <c r="AC745" s="210"/>
      <c r="AD745" s="210"/>
      <c r="AE745" s="210"/>
      <c r="AF745" s="210"/>
      <c r="AG745" s="210" t="s">
        <v>154</v>
      </c>
      <c r="AH745" s="210"/>
      <c r="AI745" s="210"/>
      <c r="AJ745" s="210"/>
      <c r="AK745" s="210"/>
      <c r="AL745" s="210"/>
      <c r="AM745" s="210"/>
      <c r="AN745" s="210"/>
      <c r="AO745" s="210"/>
      <c r="AP745" s="210"/>
      <c r="AQ745" s="210"/>
      <c r="AR745" s="210"/>
      <c r="AS745" s="210"/>
      <c r="AT745" s="210"/>
      <c r="AU745" s="210"/>
      <c r="AV745" s="210"/>
      <c r="AW745" s="210"/>
      <c r="AX745" s="210"/>
      <c r="AY745" s="210"/>
      <c r="AZ745" s="210"/>
      <c r="BA745" s="210"/>
      <c r="BB745" s="210"/>
      <c r="BC745" s="210"/>
      <c r="BD745" s="210"/>
      <c r="BE745" s="210"/>
      <c r="BF745" s="210"/>
      <c r="BG745" s="210"/>
      <c r="BH745" s="210"/>
    </row>
    <row r="746" spans="1:60" x14ac:dyDescent="0.2">
      <c r="A746" s="221" t="s">
        <v>145</v>
      </c>
      <c r="B746" s="222" t="s">
        <v>112</v>
      </c>
      <c r="C746" s="237" t="s">
        <v>113</v>
      </c>
      <c r="D746" s="223"/>
      <c r="E746" s="224"/>
      <c r="F746" s="225"/>
      <c r="G746" s="225">
        <f>SUMIF(AG747:AG764,"&lt;&gt;NOR",G747:G764)</f>
        <v>0</v>
      </c>
      <c r="H746" s="225"/>
      <c r="I746" s="225">
        <f>SUM(I747:I764)</f>
        <v>0</v>
      </c>
      <c r="J746" s="225"/>
      <c r="K746" s="225">
        <f>SUM(K747:K764)</f>
        <v>0</v>
      </c>
      <c r="L746" s="225"/>
      <c r="M746" s="225">
        <f>SUM(M747:M764)</f>
        <v>0</v>
      </c>
      <c r="N746" s="225"/>
      <c r="O746" s="225">
        <f>SUM(O747:O764)</f>
        <v>0.18</v>
      </c>
      <c r="P746" s="225"/>
      <c r="Q746" s="225">
        <f>SUM(Q747:Q764)</f>
        <v>0</v>
      </c>
      <c r="R746" s="225"/>
      <c r="S746" s="225"/>
      <c r="T746" s="226"/>
      <c r="U746" s="220"/>
      <c r="V746" s="220">
        <f>SUM(V747:V764)</f>
        <v>36.89</v>
      </c>
      <c r="W746" s="220"/>
      <c r="X746" s="220"/>
      <c r="AG746" t="s">
        <v>146</v>
      </c>
    </row>
    <row r="747" spans="1:60" outlineLevel="1" x14ac:dyDescent="0.2">
      <c r="A747" s="227">
        <v>184</v>
      </c>
      <c r="B747" s="228" t="s">
        <v>761</v>
      </c>
      <c r="C747" s="238" t="s">
        <v>762</v>
      </c>
      <c r="D747" s="229" t="s">
        <v>232</v>
      </c>
      <c r="E747" s="230">
        <v>283.79239999999999</v>
      </c>
      <c r="F747" s="231"/>
      <c r="G747" s="232">
        <f>ROUND(E747*F747,2)</f>
        <v>0</v>
      </c>
      <c r="H747" s="231"/>
      <c r="I747" s="232">
        <f>ROUND(E747*H747,2)</f>
        <v>0</v>
      </c>
      <c r="J747" s="231"/>
      <c r="K747" s="232">
        <f>ROUND(E747*J747,2)</f>
        <v>0</v>
      </c>
      <c r="L747" s="232">
        <v>21</v>
      </c>
      <c r="M747" s="232">
        <f>G747*(1+L747/100)</f>
        <v>0</v>
      </c>
      <c r="N747" s="232">
        <v>1.8000000000000001E-4</v>
      </c>
      <c r="O747" s="232">
        <f>ROUND(E747*N747,2)</f>
        <v>0.05</v>
      </c>
      <c r="P747" s="232">
        <v>0</v>
      </c>
      <c r="Q747" s="232">
        <f>ROUND(E747*P747,2)</f>
        <v>0</v>
      </c>
      <c r="R747" s="232" t="s">
        <v>763</v>
      </c>
      <c r="S747" s="232" t="s">
        <v>150</v>
      </c>
      <c r="T747" s="233" t="s">
        <v>150</v>
      </c>
      <c r="U747" s="219">
        <v>0.03</v>
      </c>
      <c r="V747" s="219">
        <f>ROUND(E747*U747,2)</f>
        <v>8.51</v>
      </c>
      <c r="W747" s="219"/>
      <c r="X747" s="219" t="s">
        <v>170</v>
      </c>
      <c r="Y747" s="210"/>
      <c r="Z747" s="210"/>
      <c r="AA747" s="210"/>
      <c r="AB747" s="210"/>
      <c r="AC747" s="210"/>
      <c r="AD747" s="210"/>
      <c r="AE747" s="210"/>
      <c r="AF747" s="210"/>
      <c r="AG747" s="210" t="s">
        <v>171</v>
      </c>
      <c r="AH747" s="210"/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  <c r="BE747" s="210"/>
      <c r="BF747" s="210"/>
      <c r="BG747" s="210"/>
      <c r="BH747" s="210"/>
    </row>
    <row r="748" spans="1:60" outlineLevel="1" x14ac:dyDescent="0.2">
      <c r="A748" s="217"/>
      <c r="B748" s="218"/>
      <c r="C748" s="239"/>
      <c r="D748" s="235"/>
      <c r="E748" s="235"/>
      <c r="F748" s="235"/>
      <c r="G748" s="235"/>
      <c r="H748" s="219"/>
      <c r="I748" s="219"/>
      <c r="J748" s="219"/>
      <c r="K748" s="219"/>
      <c r="L748" s="219"/>
      <c r="M748" s="219"/>
      <c r="N748" s="219"/>
      <c r="O748" s="219"/>
      <c r="P748" s="219"/>
      <c r="Q748" s="219"/>
      <c r="R748" s="219"/>
      <c r="S748" s="219"/>
      <c r="T748" s="219"/>
      <c r="U748" s="219"/>
      <c r="V748" s="219"/>
      <c r="W748" s="219"/>
      <c r="X748" s="219"/>
      <c r="Y748" s="210"/>
      <c r="Z748" s="210"/>
      <c r="AA748" s="210"/>
      <c r="AB748" s="210"/>
      <c r="AC748" s="210"/>
      <c r="AD748" s="210"/>
      <c r="AE748" s="210"/>
      <c r="AF748" s="210"/>
      <c r="AG748" s="210" t="s">
        <v>154</v>
      </c>
      <c r="AH748" s="210"/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  <c r="BE748" s="210"/>
      <c r="BF748" s="210"/>
      <c r="BG748" s="210"/>
      <c r="BH748" s="210"/>
    </row>
    <row r="749" spans="1:60" outlineLevel="1" x14ac:dyDescent="0.2">
      <c r="A749" s="227">
        <v>185</v>
      </c>
      <c r="B749" s="228" t="s">
        <v>764</v>
      </c>
      <c r="C749" s="238" t="s">
        <v>765</v>
      </c>
      <c r="D749" s="229" t="s">
        <v>232</v>
      </c>
      <c r="E749" s="230">
        <v>283.79239999999999</v>
      </c>
      <c r="F749" s="231"/>
      <c r="G749" s="232">
        <f>ROUND(E749*F749,2)</f>
        <v>0</v>
      </c>
      <c r="H749" s="231"/>
      <c r="I749" s="232">
        <f>ROUND(E749*H749,2)</f>
        <v>0</v>
      </c>
      <c r="J749" s="231"/>
      <c r="K749" s="232">
        <f>ROUND(E749*J749,2)</f>
        <v>0</v>
      </c>
      <c r="L749" s="232">
        <v>21</v>
      </c>
      <c r="M749" s="232">
        <f>G749*(1+L749/100)</f>
        <v>0</v>
      </c>
      <c r="N749" s="232">
        <v>4.6000000000000001E-4</v>
      </c>
      <c r="O749" s="232">
        <f>ROUND(E749*N749,2)</f>
        <v>0.13</v>
      </c>
      <c r="P749" s="232">
        <v>0</v>
      </c>
      <c r="Q749" s="232">
        <f>ROUND(E749*P749,2)</f>
        <v>0</v>
      </c>
      <c r="R749" s="232" t="s">
        <v>763</v>
      </c>
      <c r="S749" s="232" t="s">
        <v>150</v>
      </c>
      <c r="T749" s="233" t="s">
        <v>150</v>
      </c>
      <c r="U749" s="219">
        <v>0.1</v>
      </c>
      <c r="V749" s="219">
        <f>ROUND(E749*U749,2)</f>
        <v>28.38</v>
      </c>
      <c r="W749" s="219"/>
      <c r="X749" s="219" t="s">
        <v>170</v>
      </c>
      <c r="Y749" s="210"/>
      <c r="Z749" s="210"/>
      <c r="AA749" s="210"/>
      <c r="AB749" s="210"/>
      <c r="AC749" s="210"/>
      <c r="AD749" s="210"/>
      <c r="AE749" s="210"/>
      <c r="AF749" s="210"/>
      <c r="AG749" s="210" t="s">
        <v>171</v>
      </c>
      <c r="AH749" s="210"/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  <c r="BE749" s="210"/>
      <c r="BF749" s="210"/>
      <c r="BG749" s="210"/>
      <c r="BH749" s="210"/>
    </row>
    <row r="750" spans="1:60" outlineLevel="1" x14ac:dyDescent="0.2">
      <c r="A750" s="217"/>
      <c r="B750" s="218"/>
      <c r="C750" s="248" t="s">
        <v>766</v>
      </c>
      <c r="D750" s="243"/>
      <c r="E750" s="244">
        <v>45.9</v>
      </c>
      <c r="F750" s="219"/>
      <c r="G750" s="219"/>
      <c r="H750" s="219"/>
      <c r="I750" s="219"/>
      <c r="J750" s="219"/>
      <c r="K750" s="219"/>
      <c r="L750" s="219"/>
      <c r="M750" s="219"/>
      <c r="N750" s="219"/>
      <c r="O750" s="219"/>
      <c r="P750" s="219"/>
      <c r="Q750" s="219"/>
      <c r="R750" s="219"/>
      <c r="S750" s="219"/>
      <c r="T750" s="219"/>
      <c r="U750" s="219"/>
      <c r="V750" s="219"/>
      <c r="W750" s="219"/>
      <c r="X750" s="219"/>
      <c r="Y750" s="210"/>
      <c r="Z750" s="210"/>
      <c r="AA750" s="210"/>
      <c r="AB750" s="210"/>
      <c r="AC750" s="210"/>
      <c r="AD750" s="210"/>
      <c r="AE750" s="210"/>
      <c r="AF750" s="210"/>
      <c r="AG750" s="210" t="s">
        <v>175</v>
      </c>
      <c r="AH750" s="210">
        <v>0</v>
      </c>
      <c r="AI750" s="210"/>
      <c r="AJ750" s="210"/>
      <c r="AK750" s="210"/>
      <c r="AL750" s="210"/>
      <c r="AM750" s="210"/>
      <c r="AN750" s="210"/>
      <c r="AO750" s="210"/>
      <c r="AP750" s="210"/>
      <c r="AQ750" s="210"/>
      <c r="AR750" s="210"/>
      <c r="AS750" s="210"/>
      <c r="AT750" s="210"/>
      <c r="AU750" s="210"/>
      <c r="AV750" s="210"/>
      <c r="AW750" s="210"/>
      <c r="AX750" s="210"/>
      <c r="AY750" s="210"/>
      <c r="AZ750" s="210"/>
      <c r="BA750" s="210"/>
      <c r="BB750" s="210"/>
      <c r="BC750" s="210"/>
      <c r="BD750" s="210"/>
      <c r="BE750" s="210"/>
      <c r="BF750" s="210"/>
      <c r="BG750" s="210"/>
      <c r="BH750" s="210"/>
    </row>
    <row r="751" spans="1:60" outlineLevel="1" x14ac:dyDescent="0.2">
      <c r="A751" s="217"/>
      <c r="B751" s="218"/>
      <c r="C751" s="248" t="s">
        <v>767</v>
      </c>
      <c r="D751" s="243"/>
      <c r="E751" s="244">
        <v>11.82</v>
      </c>
      <c r="F751" s="219"/>
      <c r="G751" s="219"/>
      <c r="H751" s="219"/>
      <c r="I751" s="219"/>
      <c r="J751" s="219"/>
      <c r="K751" s="219"/>
      <c r="L751" s="219"/>
      <c r="M751" s="219"/>
      <c r="N751" s="219"/>
      <c r="O751" s="219"/>
      <c r="P751" s="219"/>
      <c r="Q751" s="219"/>
      <c r="R751" s="219"/>
      <c r="S751" s="219"/>
      <c r="T751" s="219"/>
      <c r="U751" s="219"/>
      <c r="V751" s="219"/>
      <c r="W751" s="219"/>
      <c r="X751" s="219"/>
      <c r="Y751" s="210"/>
      <c r="Z751" s="210"/>
      <c r="AA751" s="210"/>
      <c r="AB751" s="210"/>
      <c r="AC751" s="210"/>
      <c r="AD751" s="210"/>
      <c r="AE751" s="210"/>
      <c r="AF751" s="210"/>
      <c r="AG751" s="210" t="s">
        <v>175</v>
      </c>
      <c r="AH751" s="210">
        <v>0</v>
      </c>
      <c r="AI751" s="210"/>
      <c r="AJ751" s="210"/>
      <c r="AK751" s="210"/>
      <c r="AL751" s="210"/>
      <c r="AM751" s="210"/>
      <c r="AN751" s="210"/>
      <c r="AO751" s="210"/>
      <c r="AP751" s="210"/>
      <c r="AQ751" s="210"/>
      <c r="AR751" s="210"/>
      <c r="AS751" s="210"/>
      <c r="AT751" s="210"/>
      <c r="AU751" s="210"/>
      <c r="AV751" s="210"/>
      <c r="AW751" s="210"/>
      <c r="AX751" s="210"/>
      <c r="AY751" s="210"/>
      <c r="AZ751" s="210"/>
      <c r="BA751" s="210"/>
      <c r="BB751" s="210"/>
      <c r="BC751" s="210"/>
      <c r="BD751" s="210"/>
      <c r="BE751" s="210"/>
      <c r="BF751" s="210"/>
      <c r="BG751" s="210"/>
      <c r="BH751" s="210"/>
    </row>
    <row r="752" spans="1:60" outlineLevel="1" x14ac:dyDescent="0.2">
      <c r="A752" s="217"/>
      <c r="B752" s="218"/>
      <c r="C752" s="248" t="s">
        <v>768</v>
      </c>
      <c r="D752" s="243"/>
      <c r="E752" s="244">
        <v>30</v>
      </c>
      <c r="F752" s="219"/>
      <c r="G752" s="219"/>
      <c r="H752" s="219"/>
      <c r="I752" s="219"/>
      <c r="J752" s="219"/>
      <c r="K752" s="219"/>
      <c r="L752" s="219"/>
      <c r="M752" s="219"/>
      <c r="N752" s="219"/>
      <c r="O752" s="219"/>
      <c r="P752" s="219"/>
      <c r="Q752" s="219"/>
      <c r="R752" s="219"/>
      <c r="S752" s="219"/>
      <c r="T752" s="219"/>
      <c r="U752" s="219"/>
      <c r="V752" s="219"/>
      <c r="W752" s="219"/>
      <c r="X752" s="219"/>
      <c r="Y752" s="210"/>
      <c r="Z752" s="210"/>
      <c r="AA752" s="210"/>
      <c r="AB752" s="210"/>
      <c r="AC752" s="210"/>
      <c r="AD752" s="210"/>
      <c r="AE752" s="210"/>
      <c r="AF752" s="210"/>
      <c r="AG752" s="210" t="s">
        <v>175</v>
      </c>
      <c r="AH752" s="210">
        <v>0</v>
      </c>
      <c r="AI752" s="210"/>
      <c r="AJ752" s="210"/>
      <c r="AK752" s="210"/>
      <c r="AL752" s="210"/>
      <c r="AM752" s="210"/>
      <c r="AN752" s="210"/>
      <c r="AO752" s="210"/>
      <c r="AP752" s="210"/>
      <c r="AQ752" s="210"/>
      <c r="AR752" s="210"/>
      <c r="AS752" s="210"/>
      <c r="AT752" s="210"/>
      <c r="AU752" s="210"/>
      <c r="AV752" s="210"/>
      <c r="AW752" s="210"/>
      <c r="AX752" s="210"/>
      <c r="AY752" s="210"/>
      <c r="AZ752" s="210"/>
      <c r="BA752" s="210"/>
      <c r="BB752" s="210"/>
      <c r="BC752" s="210"/>
      <c r="BD752" s="210"/>
      <c r="BE752" s="210"/>
      <c r="BF752" s="210"/>
      <c r="BG752" s="210"/>
      <c r="BH752" s="210"/>
    </row>
    <row r="753" spans="1:60" outlineLevel="1" x14ac:dyDescent="0.2">
      <c r="A753" s="217"/>
      <c r="B753" s="218"/>
      <c r="C753" s="248" t="s">
        <v>769</v>
      </c>
      <c r="D753" s="243"/>
      <c r="E753" s="244">
        <v>46.872</v>
      </c>
      <c r="F753" s="219"/>
      <c r="G753" s="219"/>
      <c r="H753" s="219"/>
      <c r="I753" s="219"/>
      <c r="J753" s="219"/>
      <c r="K753" s="219"/>
      <c r="L753" s="219"/>
      <c r="M753" s="219"/>
      <c r="N753" s="219"/>
      <c r="O753" s="219"/>
      <c r="P753" s="219"/>
      <c r="Q753" s="219"/>
      <c r="R753" s="219"/>
      <c r="S753" s="219"/>
      <c r="T753" s="219"/>
      <c r="U753" s="219"/>
      <c r="V753" s="219"/>
      <c r="W753" s="219"/>
      <c r="X753" s="219"/>
      <c r="Y753" s="210"/>
      <c r="Z753" s="210"/>
      <c r="AA753" s="210"/>
      <c r="AB753" s="210"/>
      <c r="AC753" s="210"/>
      <c r="AD753" s="210"/>
      <c r="AE753" s="210"/>
      <c r="AF753" s="210"/>
      <c r="AG753" s="210" t="s">
        <v>175</v>
      </c>
      <c r="AH753" s="210">
        <v>0</v>
      </c>
      <c r="AI753" s="210"/>
      <c r="AJ753" s="210"/>
      <c r="AK753" s="210"/>
      <c r="AL753" s="210"/>
      <c r="AM753" s="210"/>
      <c r="AN753" s="210"/>
      <c r="AO753" s="210"/>
      <c r="AP753" s="210"/>
      <c r="AQ753" s="210"/>
      <c r="AR753" s="210"/>
      <c r="AS753" s="210"/>
      <c r="AT753" s="210"/>
      <c r="AU753" s="210"/>
      <c r="AV753" s="210"/>
      <c r="AW753" s="210"/>
      <c r="AX753" s="210"/>
      <c r="AY753" s="210"/>
      <c r="AZ753" s="210"/>
      <c r="BA753" s="210"/>
      <c r="BB753" s="210"/>
      <c r="BC753" s="210"/>
      <c r="BD753" s="210"/>
      <c r="BE753" s="210"/>
      <c r="BF753" s="210"/>
      <c r="BG753" s="210"/>
      <c r="BH753" s="210"/>
    </row>
    <row r="754" spans="1:60" outlineLevel="1" x14ac:dyDescent="0.2">
      <c r="A754" s="217"/>
      <c r="B754" s="218"/>
      <c r="C754" s="248" t="s">
        <v>770</v>
      </c>
      <c r="D754" s="243"/>
      <c r="E754" s="244">
        <v>-0.255</v>
      </c>
      <c r="F754" s="219"/>
      <c r="G754" s="219"/>
      <c r="H754" s="219"/>
      <c r="I754" s="219"/>
      <c r="J754" s="219"/>
      <c r="K754" s="219"/>
      <c r="L754" s="219"/>
      <c r="M754" s="219"/>
      <c r="N754" s="219"/>
      <c r="O754" s="219"/>
      <c r="P754" s="219"/>
      <c r="Q754" s="219"/>
      <c r="R754" s="219"/>
      <c r="S754" s="219"/>
      <c r="T754" s="219"/>
      <c r="U754" s="219"/>
      <c r="V754" s="219"/>
      <c r="W754" s="219"/>
      <c r="X754" s="219"/>
      <c r="Y754" s="210"/>
      <c r="Z754" s="210"/>
      <c r="AA754" s="210"/>
      <c r="AB754" s="210"/>
      <c r="AC754" s="210"/>
      <c r="AD754" s="210"/>
      <c r="AE754" s="210"/>
      <c r="AF754" s="210"/>
      <c r="AG754" s="210" t="s">
        <v>175</v>
      </c>
      <c r="AH754" s="210">
        <v>0</v>
      </c>
      <c r="AI754" s="210"/>
      <c r="AJ754" s="210"/>
      <c r="AK754" s="210"/>
      <c r="AL754" s="210"/>
      <c r="AM754" s="210"/>
      <c r="AN754" s="210"/>
      <c r="AO754" s="210"/>
      <c r="AP754" s="210"/>
      <c r="AQ754" s="210"/>
      <c r="AR754" s="210"/>
      <c r="AS754" s="210"/>
      <c r="AT754" s="210"/>
      <c r="AU754" s="210"/>
      <c r="AV754" s="210"/>
      <c r="AW754" s="210"/>
      <c r="AX754" s="210"/>
      <c r="AY754" s="210"/>
      <c r="AZ754" s="210"/>
      <c r="BA754" s="210"/>
      <c r="BB754" s="210"/>
      <c r="BC754" s="210"/>
      <c r="BD754" s="210"/>
      <c r="BE754" s="210"/>
      <c r="BF754" s="210"/>
      <c r="BG754" s="210"/>
      <c r="BH754" s="210"/>
    </row>
    <row r="755" spans="1:60" outlineLevel="1" x14ac:dyDescent="0.2">
      <c r="A755" s="217"/>
      <c r="B755" s="218"/>
      <c r="C755" s="248" t="s">
        <v>771</v>
      </c>
      <c r="D755" s="243"/>
      <c r="E755" s="244">
        <v>39.915999999999997</v>
      </c>
      <c r="F755" s="219"/>
      <c r="G755" s="219"/>
      <c r="H755" s="219"/>
      <c r="I755" s="219"/>
      <c r="J755" s="219"/>
      <c r="K755" s="219"/>
      <c r="L755" s="219"/>
      <c r="M755" s="219"/>
      <c r="N755" s="219"/>
      <c r="O755" s="219"/>
      <c r="P755" s="219"/>
      <c r="Q755" s="219"/>
      <c r="R755" s="219"/>
      <c r="S755" s="219"/>
      <c r="T755" s="219"/>
      <c r="U755" s="219"/>
      <c r="V755" s="219"/>
      <c r="W755" s="219"/>
      <c r="X755" s="219"/>
      <c r="Y755" s="210"/>
      <c r="Z755" s="210"/>
      <c r="AA755" s="210"/>
      <c r="AB755" s="210"/>
      <c r="AC755" s="210"/>
      <c r="AD755" s="210"/>
      <c r="AE755" s="210"/>
      <c r="AF755" s="210"/>
      <c r="AG755" s="210" t="s">
        <v>175</v>
      </c>
      <c r="AH755" s="210">
        <v>0</v>
      </c>
      <c r="AI755" s="210"/>
      <c r="AJ755" s="210"/>
      <c r="AK755" s="210"/>
      <c r="AL755" s="210"/>
      <c r="AM755" s="210"/>
      <c r="AN755" s="210"/>
      <c r="AO755" s="210"/>
      <c r="AP755" s="210"/>
      <c r="AQ755" s="210"/>
      <c r="AR755" s="210"/>
      <c r="AS755" s="210"/>
      <c r="AT755" s="210"/>
      <c r="AU755" s="210"/>
      <c r="AV755" s="210"/>
      <c r="AW755" s="210"/>
      <c r="AX755" s="210"/>
      <c r="AY755" s="210"/>
      <c r="AZ755" s="210"/>
      <c r="BA755" s="210"/>
      <c r="BB755" s="210"/>
      <c r="BC755" s="210"/>
      <c r="BD755" s="210"/>
      <c r="BE755" s="210"/>
      <c r="BF755" s="210"/>
      <c r="BG755" s="210"/>
      <c r="BH755" s="210"/>
    </row>
    <row r="756" spans="1:60" outlineLevel="1" x14ac:dyDescent="0.2">
      <c r="A756" s="217"/>
      <c r="B756" s="218"/>
      <c r="C756" s="248" t="s">
        <v>770</v>
      </c>
      <c r="D756" s="243"/>
      <c r="E756" s="244">
        <v>-0.255</v>
      </c>
      <c r="F756" s="219"/>
      <c r="G756" s="219"/>
      <c r="H756" s="219"/>
      <c r="I756" s="219"/>
      <c r="J756" s="219"/>
      <c r="K756" s="219"/>
      <c r="L756" s="219"/>
      <c r="M756" s="219"/>
      <c r="N756" s="219"/>
      <c r="O756" s="219"/>
      <c r="P756" s="219"/>
      <c r="Q756" s="219"/>
      <c r="R756" s="219"/>
      <c r="S756" s="219"/>
      <c r="T756" s="219"/>
      <c r="U756" s="219"/>
      <c r="V756" s="219"/>
      <c r="W756" s="219"/>
      <c r="X756" s="219"/>
      <c r="Y756" s="210"/>
      <c r="Z756" s="210"/>
      <c r="AA756" s="210"/>
      <c r="AB756" s="210"/>
      <c r="AC756" s="210"/>
      <c r="AD756" s="210"/>
      <c r="AE756" s="210"/>
      <c r="AF756" s="210"/>
      <c r="AG756" s="210" t="s">
        <v>175</v>
      </c>
      <c r="AH756" s="210">
        <v>0</v>
      </c>
      <c r="AI756" s="210"/>
      <c r="AJ756" s="210"/>
      <c r="AK756" s="210"/>
      <c r="AL756" s="210"/>
      <c r="AM756" s="210"/>
      <c r="AN756" s="210"/>
      <c r="AO756" s="210"/>
      <c r="AP756" s="210"/>
      <c r="AQ756" s="210"/>
      <c r="AR756" s="210"/>
      <c r="AS756" s="210"/>
      <c r="AT756" s="210"/>
      <c r="AU756" s="210"/>
      <c r="AV756" s="210"/>
      <c r="AW756" s="210"/>
      <c r="AX756" s="210"/>
      <c r="AY756" s="210"/>
      <c r="AZ756" s="210"/>
      <c r="BA756" s="210"/>
      <c r="BB756" s="210"/>
      <c r="BC756" s="210"/>
      <c r="BD756" s="210"/>
      <c r="BE756" s="210"/>
      <c r="BF756" s="210"/>
      <c r="BG756" s="210"/>
      <c r="BH756" s="210"/>
    </row>
    <row r="757" spans="1:60" outlineLevel="1" x14ac:dyDescent="0.2">
      <c r="A757" s="217"/>
      <c r="B757" s="218"/>
      <c r="C757" s="248" t="s">
        <v>772</v>
      </c>
      <c r="D757" s="243"/>
      <c r="E757" s="244">
        <v>27.556999999999999</v>
      </c>
      <c r="F757" s="219"/>
      <c r="G757" s="219"/>
      <c r="H757" s="219"/>
      <c r="I757" s="219"/>
      <c r="J757" s="219"/>
      <c r="K757" s="219"/>
      <c r="L757" s="219"/>
      <c r="M757" s="219"/>
      <c r="N757" s="219"/>
      <c r="O757" s="219"/>
      <c r="P757" s="219"/>
      <c r="Q757" s="219"/>
      <c r="R757" s="219"/>
      <c r="S757" s="219"/>
      <c r="T757" s="219"/>
      <c r="U757" s="219"/>
      <c r="V757" s="219"/>
      <c r="W757" s="219"/>
      <c r="X757" s="219"/>
      <c r="Y757" s="210"/>
      <c r="Z757" s="210"/>
      <c r="AA757" s="210"/>
      <c r="AB757" s="210"/>
      <c r="AC757" s="210"/>
      <c r="AD757" s="210"/>
      <c r="AE757" s="210"/>
      <c r="AF757" s="210"/>
      <c r="AG757" s="210" t="s">
        <v>175</v>
      </c>
      <c r="AH757" s="210">
        <v>0</v>
      </c>
      <c r="AI757" s="210"/>
      <c r="AJ757" s="210"/>
      <c r="AK757" s="210"/>
      <c r="AL757" s="210"/>
      <c r="AM757" s="210"/>
      <c r="AN757" s="210"/>
      <c r="AO757" s="210"/>
      <c r="AP757" s="210"/>
      <c r="AQ757" s="210"/>
      <c r="AR757" s="210"/>
      <c r="AS757" s="210"/>
      <c r="AT757" s="210"/>
      <c r="AU757" s="210"/>
      <c r="AV757" s="210"/>
      <c r="AW757" s="210"/>
      <c r="AX757" s="210"/>
      <c r="AY757" s="210"/>
      <c r="AZ757" s="210"/>
      <c r="BA757" s="210"/>
      <c r="BB757" s="210"/>
      <c r="BC757" s="210"/>
      <c r="BD757" s="210"/>
      <c r="BE757" s="210"/>
      <c r="BF757" s="210"/>
      <c r="BG757" s="210"/>
      <c r="BH757" s="210"/>
    </row>
    <row r="758" spans="1:60" outlineLevel="1" x14ac:dyDescent="0.2">
      <c r="A758" s="217"/>
      <c r="B758" s="218"/>
      <c r="C758" s="248" t="s">
        <v>773</v>
      </c>
      <c r="D758" s="243"/>
      <c r="E758" s="244">
        <v>15.12</v>
      </c>
      <c r="F758" s="219"/>
      <c r="G758" s="219"/>
      <c r="H758" s="219"/>
      <c r="I758" s="219"/>
      <c r="J758" s="219"/>
      <c r="K758" s="219"/>
      <c r="L758" s="219"/>
      <c r="M758" s="219"/>
      <c r="N758" s="219"/>
      <c r="O758" s="219"/>
      <c r="P758" s="219"/>
      <c r="Q758" s="219"/>
      <c r="R758" s="219"/>
      <c r="S758" s="219"/>
      <c r="T758" s="219"/>
      <c r="U758" s="219"/>
      <c r="V758" s="219"/>
      <c r="W758" s="219"/>
      <c r="X758" s="219"/>
      <c r="Y758" s="210"/>
      <c r="Z758" s="210"/>
      <c r="AA758" s="210"/>
      <c r="AB758" s="210"/>
      <c r="AC758" s="210"/>
      <c r="AD758" s="210"/>
      <c r="AE758" s="210"/>
      <c r="AF758" s="210"/>
      <c r="AG758" s="210" t="s">
        <v>175</v>
      </c>
      <c r="AH758" s="210">
        <v>0</v>
      </c>
      <c r="AI758" s="210"/>
      <c r="AJ758" s="210"/>
      <c r="AK758" s="210"/>
      <c r="AL758" s="210"/>
      <c r="AM758" s="210"/>
      <c r="AN758" s="210"/>
      <c r="AO758" s="210"/>
      <c r="AP758" s="210"/>
      <c r="AQ758" s="210"/>
      <c r="AR758" s="210"/>
      <c r="AS758" s="210"/>
      <c r="AT758" s="210"/>
      <c r="AU758" s="210"/>
      <c r="AV758" s="210"/>
      <c r="AW758" s="210"/>
      <c r="AX758" s="210"/>
      <c r="AY758" s="210"/>
      <c r="AZ758" s="210"/>
      <c r="BA758" s="210"/>
      <c r="BB758" s="210"/>
      <c r="BC758" s="210"/>
      <c r="BD758" s="210"/>
      <c r="BE758" s="210"/>
      <c r="BF758" s="210"/>
      <c r="BG758" s="210"/>
      <c r="BH758" s="210"/>
    </row>
    <row r="759" spans="1:60" outlineLevel="1" x14ac:dyDescent="0.2">
      <c r="A759" s="217"/>
      <c r="B759" s="218"/>
      <c r="C759" s="248" t="s">
        <v>774</v>
      </c>
      <c r="D759" s="243"/>
      <c r="E759" s="244">
        <v>5.3453999999999997</v>
      </c>
      <c r="F759" s="219"/>
      <c r="G759" s="219"/>
      <c r="H759" s="219"/>
      <c r="I759" s="219"/>
      <c r="J759" s="219"/>
      <c r="K759" s="219"/>
      <c r="L759" s="219"/>
      <c r="M759" s="219"/>
      <c r="N759" s="219"/>
      <c r="O759" s="219"/>
      <c r="P759" s="219"/>
      <c r="Q759" s="219"/>
      <c r="R759" s="219"/>
      <c r="S759" s="219"/>
      <c r="T759" s="219"/>
      <c r="U759" s="219"/>
      <c r="V759" s="219"/>
      <c r="W759" s="219"/>
      <c r="X759" s="219"/>
      <c r="Y759" s="210"/>
      <c r="Z759" s="210"/>
      <c r="AA759" s="210"/>
      <c r="AB759" s="210"/>
      <c r="AC759" s="210"/>
      <c r="AD759" s="210"/>
      <c r="AE759" s="210"/>
      <c r="AF759" s="210"/>
      <c r="AG759" s="210" t="s">
        <v>175</v>
      </c>
      <c r="AH759" s="210">
        <v>0</v>
      </c>
      <c r="AI759" s="210"/>
      <c r="AJ759" s="210"/>
      <c r="AK759" s="210"/>
      <c r="AL759" s="210"/>
      <c r="AM759" s="210"/>
      <c r="AN759" s="210"/>
      <c r="AO759" s="210"/>
      <c r="AP759" s="210"/>
      <c r="AQ759" s="210"/>
      <c r="AR759" s="210"/>
      <c r="AS759" s="210"/>
      <c r="AT759" s="210"/>
      <c r="AU759" s="210"/>
      <c r="AV759" s="210"/>
      <c r="AW759" s="210"/>
      <c r="AX759" s="210"/>
      <c r="AY759" s="210"/>
      <c r="AZ759" s="210"/>
      <c r="BA759" s="210"/>
      <c r="BB759" s="210"/>
      <c r="BC759" s="210"/>
      <c r="BD759" s="210"/>
      <c r="BE759" s="210"/>
      <c r="BF759" s="210"/>
      <c r="BG759" s="210"/>
      <c r="BH759" s="210"/>
    </row>
    <row r="760" spans="1:60" outlineLevel="1" x14ac:dyDescent="0.2">
      <c r="A760" s="217"/>
      <c r="B760" s="218"/>
      <c r="C760" s="248" t="s">
        <v>775</v>
      </c>
      <c r="D760" s="243"/>
      <c r="E760" s="244">
        <v>15.651999999999999</v>
      </c>
      <c r="F760" s="219"/>
      <c r="G760" s="219"/>
      <c r="H760" s="219"/>
      <c r="I760" s="219"/>
      <c r="J760" s="219"/>
      <c r="K760" s="219"/>
      <c r="L760" s="219"/>
      <c r="M760" s="219"/>
      <c r="N760" s="219"/>
      <c r="O760" s="219"/>
      <c r="P760" s="219"/>
      <c r="Q760" s="219"/>
      <c r="R760" s="219"/>
      <c r="S760" s="219"/>
      <c r="T760" s="219"/>
      <c r="U760" s="219"/>
      <c r="V760" s="219"/>
      <c r="W760" s="219"/>
      <c r="X760" s="219"/>
      <c r="Y760" s="210"/>
      <c r="Z760" s="210"/>
      <c r="AA760" s="210"/>
      <c r="AB760" s="210"/>
      <c r="AC760" s="210"/>
      <c r="AD760" s="210"/>
      <c r="AE760" s="210"/>
      <c r="AF760" s="210"/>
      <c r="AG760" s="210" t="s">
        <v>175</v>
      </c>
      <c r="AH760" s="210">
        <v>0</v>
      </c>
      <c r="AI760" s="210"/>
      <c r="AJ760" s="210"/>
      <c r="AK760" s="210"/>
      <c r="AL760" s="210"/>
      <c r="AM760" s="210"/>
      <c r="AN760" s="210"/>
      <c r="AO760" s="210"/>
      <c r="AP760" s="210"/>
      <c r="AQ760" s="210"/>
      <c r="AR760" s="210"/>
      <c r="AS760" s="210"/>
      <c r="AT760" s="210"/>
      <c r="AU760" s="210"/>
      <c r="AV760" s="210"/>
      <c r="AW760" s="210"/>
      <c r="AX760" s="210"/>
      <c r="AY760" s="210"/>
      <c r="AZ760" s="210"/>
      <c r="BA760" s="210"/>
      <c r="BB760" s="210"/>
      <c r="BC760" s="210"/>
      <c r="BD760" s="210"/>
      <c r="BE760" s="210"/>
      <c r="BF760" s="210"/>
      <c r="BG760" s="210"/>
      <c r="BH760" s="210"/>
    </row>
    <row r="761" spans="1:60" outlineLevel="1" x14ac:dyDescent="0.2">
      <c r="A761" s="217"/>
      <c r="B761" s="218"/>
      <c r="C761" s="248" t="s">
        <v>776</v>
      </c>
      <c r="D761" s="243"/>
      <c r="E761" s="244">
        <v>15.456</v>
      </c>
      <c r="F761" s="219"/>
      <c r="G761" s="219"/>
      <c r="H761" s="219"/>
      <c r="I761" s="219"/>
      <c r="J761" s="219"/>
      <c r="K761" s="219"/>
      <c r="L761" s="219"/>
      <c r="M761" s="219"/>
      <c r="N761" s="219"/>
      <c r="O761" s="219"/>
      <c r="P761" s="219"/>
      <c r="Q761" s="219"/>
      <c r="R761" s="219"/>
      <c r="S761" s="219"/>
      <c r="T761" s="219"/>
      <c r="U761" s="219"/>
      <c r="V761" s="219"/>
      <c r="W761" s="219"/>
      <c r="X761" s="219"/>
      <c r="Y761" s="210"/>
      <c r="Z761" s="210"/>
      <c r="AA761" s="210"/>
      <c r="AB761" s="210"/>
      <c r="AC761" s="210"/>
      <c r="AD761" s="210"/>
      <c r="AE761" s="210"/>
      <c r="AF761" s="210"/>
      <c r="AG761" s="210" t="s">
        <v>175</v>
      </c>
      <c r="AH761" s="210">
        <v>0</v>
      </c>
      <c r="AI761" s="210"/>
      <c r="AJ761" s="210"/>
      <c r="AK761" s="210"/>
      <c r="AL761" s="210"/>
      <c r="AM761" s="210"/>
      <c r="AN761" s="210"/>
      <c r="AO761" s="210"/>
      <c r="AP761" s="210"/>
      <c r="AQ761" s="210"/>
      <c r="AR761" s="210"/>
      <c r="AS761" s="210"/>
      <c r="AT761" s="210"/>
      <c r="AU761" s="210"/>
      <c r="AV761" s="210"/>
      <c r="AW761" s="210"/>
      <c r="AX761" s="210"/>
      <c r="AY761" s="210"/>
      <c r="AZ761" s="210"/>
      <c r="BA761" s="210"/>
      <c r="BB761" s="210"/>
      <c r="BC761" s="210"/>
      <c r="BD761" s="210"/>
      <c r="BE761" s="210"/>
      <c r="BF761" s="210"/>
      <c r="BG761" s="210"/>
      <c r="BH761" s="210"/>
    </row>
    <row r="762" spans="1:60" outlineLevel="1" x14ac:dyDescent="0.2">
      <c r="A762" s="217"/>
      <c r="B762" s="218"/>
      <c r="C762" s="248" t="s">
        <v>777</v>
      </c>
      <c r="D762" s="243"/>
      <c r="E762" s="244">
        <v>24.513999999999999</v>
      </c>
      <c r="F762" s="219"/>
      <c r="G762" s="219"/>
      <c r="H762" s="219"/>
      <c r="I762" s="219"/>
      <c r="J762" s="219"/>
      <c r="K762" s="219"/>
      <c r="L762" s="219"/>
      <c r="M762" s="219"/>
      <c r="N762" s="219"/>
      <c r="O762" s="219"/>
      <c r="P762" s="219"/>
      <c r="Q762" s="219"/>
      <c r="R762" s="219"/>
      <c r="S762" s="219"/>
      <c r="T762" s="219"/>
      <c r="U762" s="219"/>
      <c r="V762" s="219"/>
      <c r="W762" s="219"/>
      <c r="X762" s="219"/>
      <c r="Y762" s="210"/>
      <c r="Z762" s="210"/>
      <c r="AA762" s="210"/>
      <c r="AB762" s="210"/>
      <c r="AC762" s="210"/>
      <c r="AD762" s="210"/>
      <c r="AE762" s="210"/>
      <c r="AF762" s="210"/>
      <c r="AG762" s="210" t="s">
        <v>175</v>
      </c>
      <c r="AH762" s="210">
        <v>0</v>
      </c>
      <c r="AI762" s="210"/>
      <c r="AJ762" s="210"/>
      <c r="AK762" s="210"/>
      <c r="AL762" s="210"/>
      <c r="AM762" s="210"/>
      <c r="AN762" s="210"/>
      <c r="AO762" s="210"/>
      <c r="AP762" s="210"/>
      <c r="AQ762" s="210"/>
      <c r="AR762" s="210"/>
      <c r="AS762" s="210"/>
      <c r="AT762" s="210"/>
      <c r="AU762" s="210"/>
      <c r="AV762" s="210"/>
      <c r="AW762" s="210"/>
      <c r="AX762" s="210"/>
      <c r="AY762" s="210"/>
      <c r="AZ762" s="210"/>
      <c r="BA762" s="210"/>
      <c r="BB762" s="210"/>
      <c r="BC762" s="210"/>
      <c r="BD762" s="210"/>
      <c r="BE762" s="210"/>
      <c r="BF762" s="210"/>
      <c r="BG762" s="210"/>
      <c r="BH762" s="210"/>
    </row>
    <row r="763" spans="1:60" outlineLevel="1" x14ac:dyDescent="0.2">
      <c r="A763" s="217"/>
      <c r="B763" s="218"/>
      <c r="C763" s="248" t="s">
        <v>778</v>
      </c>
      <c r="D763" s="243"/>
      <c r="E763" s="244">
        <v>6.15</v>
      </c>
      <c r="F763" s="219"/>
      <c r="G763" s="219"/>
      <c r="H763" s="219"/>
      <c r="I763" s="219"/>
      <c r="J763" s="219"/>
      <c r="K763" s="219"/>
      <c r="L763" s="219"/>
      <c r="M763" s="219"/>
      <c r="N763" s="219"/>
      <c r="O763" s="219"/>
      <c r="P763" s="219"/>
      <c r="Q763" s="219"/>
      <c r="R763" s="219"/>
      <c r="S763" s="219"/>
      <c r="T763" s="219"/>
      <c r="U763" s="219"/>
      <c r="V763" s="219"/>
      <c r="W763" s="219"/>
      <c r="X763" s="219"/>
      <c r="Y763" s="210"/>
      <c r="Z763" s="210"/>
      <c r="AA763" s="210"/>
      <c r="AB763" s="210"/>
      <c r="AC763" s="210"/>
      <c r="AD763" s="210"/>
      <c r="AE763" s="210"/>
      <c r="AF763" s="210"/>
      <c r="AG763" s="210" t="s">
        <v>175</v>
      </c>
      <c r="AH763" s="210">
        <v>0</v>
      </c>
      <c r="AI763" s="210"/>
      <c r="AJ763" s="210"/>
      <c r="AK763" s="210"/>
      <c r="AL763" s="210"/>
      <c r="AM763" s="210"/>
      <c r="AN763" s="210"/>
      <c r="AO763" s="210"/>
      <c r="AP763" s="210"/>
      <c r="AQ763" s="210"/>
      <c r="AR763" s="210"/>
      <c r="AS763" s="210"/>
      <c r="AT763" s="210"/>
      <c r="AU763" s="210"/>
      <c r="AV763" s="210"/>
      <c r="AW763" s="210"/>
      <c r="AX763" s="210"/>
      <c r="AY763" s="210"/>
      <c r="AZ763" s="210"/>
      <c r="BA763" s="210"/>
      <c r="BB763" s="210"/>
      <c r="BC763" s="210"/>
      <c r="BD763" s="210"/>
      <c r="BE763" s="210"/>
      <c r="BF763" s="210"/>
      <c r="BG763" s="210"/>
      <c r="BH763" s="210"/>
    </row>
    <row r="764" spans="1:60" outlineLevel="1" x14ac:dyDescent="0.2">
      <c r="A764" s="217"/>
      <c r="B764" s="218"/>
      <c r="C764" s="249"/>
      <c r="D764" s="234"/>
      <c r="E764" s="234"/>
      <c r="F764" s="234"/>
      <c r="G764" s="234"/>
      <c r="H764" s="219"/>
      <c r="I764" s="219"/>
      <c r="J764" s="219"/>
      <c r="K764" s="219"/>
      <c r="L764" s="219"/>
      <c r="M764" s="219"/>
      <c r="N764" s="219"/>
      <c r="O764" s="219"/>
      <c r="P764" s="219"/>
      <c r="Q764" s="219"/>
      <c r="R764" s="219"/>
      <c r="S764" s="219"/>
      <c r="T764" s="219"/>
      <c r="U764" s="219"/>
      <c r="V764" s="219"/>
      <c r="W764" s="219"/>
      <c r="X764" s="219"/>
      <c r="Y764" s="210"/>
      <c r="Z764" s="210"/>
      <c r="AA764" s="210"/>
      <c r="AB764" s="210"/>
      <c r="AC764" s="210"/>
      <c r="AD764" s="210"/>
      <c r="AE764" s="210"/>
      <c r="AF764" s="210"/>
      <c r="AG764" s="210" t="s">
        <v>154</v>
      </c>
      <c r="AH764" s="210"/>
      <c r="AI764" s="210"/>
      <c r="AJ764" s="210"/>
      <c r="AK764" s="210"/>
      <c r="AL764" s="210"/>
      <c r="AM764" s="210"/>
      <c r="AN764" s="210"/>
      <c r="AO764" s="210"/>
      <c r="AP764" s="210"/>
      <c r="AQ764" s="210"/>
      <c r="AR764" s="210"/>
      <c r="AS764" s="210"/>
      <c r="AT764" s="210"/>
      <c r="AU764" s="210"/>
      <c r="AV764" s="210"/>
      <c r="AW764" s="210"/>
      <c r="AX764" s="210"/>
      <c r="AY764" s="210"/>
      <c r="AZ764" s="210"/>
      <c r="BA764" s="210"/>
      <c r="BB764" s="210"/>
      <c r="BC764" s="210"/>
      <c r="BD764" s="210"/>
      <c r="BE764" s="210"/>
      <c r="BF764" s="210"/>
      <c r="BG764" s="210"/>
      <c r="BH764" s="210"/>
    </row>
    <row r="765" spans="1:60" x14ac:dyDescent="0.2">
      <c r="A765" s="221" t="s">
        <v>145</v>
      </c>
      <c r="B765" s="222" t="s">
        <v>114</v>
      </c>
      <c r="C765" s="237" t="s">
        <v>115</v>
      </c>
      <c r="D765" s="223"/>
      <c r="E765" s="224"/>
      <c r="F765" s="225"/>
      <c r="G765" s="225">
        <f>SUMIF(AG766:AG767,"&lt;&gt;NOR",G766:G767)</f>
        <v>0</v>
      </c>
      <c r="H765" s="225"/>
      <c r="I765" s="225">
        <f>SUM(I766:I767)</f>
        <v>0</v>
      </c>
      <c r="J765" s="225"/>
      <c r="K765" s="225">
        <f>SUM(K766:K767)</f>
        <v>0</v>
      </c>
      <c r="L765" s="225"/>
      <c r="M765" s="225">
        <f>SUM(M766:M767)</f>
        <v>0</v>
      </c>
      <c r="N765" s="225"/>
      <c r="O765" s="225">
        <f>SUM(O766:O767)</f>
        <v>0</v>
      </c>
      <c r="P765" s="225"/>
      <c r="Q765" s="225">
        <f>SUM(Q766:Q767)</f>
        <v>0</v>
      </c>
      <c r="R765" s="225"/>
      <c r="S765" s="225"/>
      <c r="T765" s="226"/>
      <c r="U765" s="220"/>
      <c r="V765" s="220">
        <f>SUM(V766:V767)</f>
        <v>0</v>
      </c>
      <c r="W765" s="220"/>
      <c r="X765" s="220"/>
      <c r="AG765" t="s">
        <v>146</v>
      </c>
    </row>
    <row r="766" spans="1:60" outlineLevel="1" x14ac:dyDescent="0.2">
      <c r="A766" s="227">
        <v>186</v>
      </c>
      <c r="B766" s="228" t="s">
        <v>779</v>
      </c>
      <c r="C766" s="238" t="s">
        <v>780</v>
      </c>
      <c r="D766" s="229" t="s">
        <v>781</v>
      </c>
      <c r="E766" s="230">
        <v>1</v>
      </c>
      <c r="F766" s="231"/>
      <c r="G766" s="232">
        <f>ROUND(E766*F766,2)</f>
        <v>0</v>
      </c>
      <c r="H766" s="231"/>
      <c r="I766" s="232">
        <f>ROUND(E766*H766,2)</f>
        <v>0</v>
      </c>
      <c r="J766" s="231"/>
      <c r="K766" s="232">
        <f>ROUND(E766*J766,2)</f>
        <v>0</v>
      </c>
      <c r="L766" s="232">
        <v>21</v>
      </c>
      <c r="M766" s="232">
        <f>G766*(1+L766/100)</f>
        <v>0</v>
      </c>
      <c r="N766" s="232">
        <v>0</v>
      </c>
      <c r="O766" s="232">
        <f>ROUND(E766*N766,2)</f>
        <v>0</v>
      </c>
      <c r="P766" s="232">
        <v>0</v>
      </c>
      <c r="Q766" s="232">
        <f>ROUND(E766*P766,2)</f>
        <v>0</v>
      </c>
      <c r="R766" s="232"/>
      <c r="S766" s="232" t="s">
        <v>315</v>
      </c>
      <c r="T766" s="233" t="s">
        <v>151</v>
      </c>
      <c r="U766" s="219">
        <v>0</v>
      </c>
      <c r="V766" s="219">
        <f>ROUND(E766*U766,2)</f>
        <v>0</v>
      </c>
      <c r="W766" s="219"/>
      <c r="X766" s="219" t="s">
        <v>170</v>
      </c>
      <c r="Y766" s="210"/>
      <c r="Z766" s="210"/>
      <c r="AA766" s="210"/>
      <c r="AB766" s="210"/>
      <c r="AC766" s="210"/>
      <c r="AD766" s="210"/>
      <c r="AE766" s="210"/>
      <c r="AF766" s="210"/>
      <c r="AG766" s="210" t="s">
        <v>171</v>
      </c>
      <c r="AH766" s="210"/>
      <c r="AI766" s="210"/>
      <c r="AJ766" s="210"/>
      <c r="AK766" s="210"/>
      <c r="AL766" s="210"/>
      <c r="AM766" s="210"/>
      <c r="AN766" s="210"/>
      <c r="AO766" s="210"/>
      <c r="AP766" s="210"/>
      <c r="AQ766" s="210"/>
      <c r="AR766" s="210"/>
      <c r="AS766" s="210"/>
      <c r="AT766" s="210"/>
      <c r="AU766" s="210"/>
      <c r="AV766" s="210"/>
      <c r="AW766" s="210"/>
      <c r="AX766" s="210"/>
      <c r="AY766" s="210"/>
      <c r="AZ766" s="210"/>
      <c r="BA766" s="210"/>
      <c r="BB766" s="210"/>
      <c r="BC766" s="210"/>
      <c r="BD766" s="210"/>
      <c r="BE766" s="210"/>
      <c r="BF766" s="210"/>
      <c r="BG766" s="210"/>
      <c r="BH766" s="210"/>
    </row>
    <row r="767" spans="1:60" outlineLevel="1" x14ac:dyDescent="0.2">
      <c r="A767" s="217"/>
      <c r="B767" s="218"/>
      <c r="C767" s="239"/>
      <c r="D767" s="235"/>
      <c r="E767" s="235"/>
      <c r="F767" s="235"/>
      <c r="G767" s="235"/>
      <c r="H767" s="219"/>
      <c r="I767" s="219"/>
      <c r="J767" s="219"/>
      <c r="K767" s="219"/>
      <c r="L767" s="219"/>
      <c r="M767" s="219"/>
      <c r="N767" s="219"/>
      <c r="O767" s="219"/>
      <c r="P767" s="219"/>
      <c r="Q767" s="219"/>
      <c r="R767" s="219"/>
      <c r="S767" s="219"/>
      <c r="T767" s="219"/>
      <c r="U767" s="219"/>
      <c r="V767" s="219"/>
      <c r="W767" s="219"/>
      <c r="X767" s="219"/>
      <c r="Y767" s="210"/>
      <c r="Z767" s="210"/>
      <c r="AA767" s="210"/>
      <c r="AB767" s="210"/>
      <c r="AC767" s="210"/>
      <c r="AD767" s="210"/>
      <c r="AE767" s="210"/>
      <c r="AF767" s="210"/>
      <c r="AG767" s="210" t="s">
        <v>154</v>
      </c>
      <c r="AH767" s="210"/>
      <c r="AI767" s="210"/>
      <c r="AJ767" s="210"/>
      <c r="AK767" s="210"/>
      <c r="AL767" s="210"/>
      <c r="AM767" s="210"/>
      <c r="AN767" s="210"/>
      <c r="AO767" s="210"/>
      <c r="AP767" s="210"/>
      <c r="AQ767" s="210"/>
      <c r="AR767" s="210"/>
      <c r="AS767" s="210"/>
      <c r="AT767" s="210"/>
      <c r="AU767" s="210"/>
      <c r="AV767" s="210"/>
      <c r="AW767" s="210"/>
      <c r="AX767" s="210"/>
      <c r="AY767" s="210"/>
      <c r="AZ767" s="210"/>
      <c r="BA767" s="210"/>
      <c r="BB767" s="210"/>
      <c r="BC767" s="210"/>
      <c r="BD767" s="210"/>
      <c r="BE767" s="210"/>
      <c r="BF767" s="210"/>
      <c r="BG767" s="210"/>
      <c r="BH767" s="210"/>
    </row>
    <row r="768" spans="1:60" x14ac:dyDescent="0.2">
      <c r="A768" s="3"/>
      <c r="B768" s="4"/>
      <c r="C768" s="240"/>
      <c r="D768" s="6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AE768">
        <v>15</v>
      </c>
      <c r="AF768">
        <v>21</v>
      </c>
      <c r="AG768" t="s">
        <v>132</v>
      </c>
    </row>
    <row r="769" spans="1:33" x14ac:dyDescent="0.2">
      <c r="A769" s="213"/>
      <c r="B769" s="214" t="s">
        <v>29</v>
      </c>
      <c r="C769" s="241"/>
      <c r="D769" s="215"/>
      <c r="E769" s="216"/>
      <c r="F769" s="216"/>
      <c r="G769" s="236">
        <f>G8+G35+G93+G105+G157+G162+G186+G205+G224+G376+G380+G398+G430+G476+G512+G526+G543+G579+G626+G709+G733+G746+G765</f>
        <v>0</v>
      </c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AE769">
        <f>SUMIF(L7:L767,AE768,G7:G767)</f>
        <v>0</v>
      </c>
      <c r="AF769">
        <f>SUMIF(L7:L767,AF768,G7:G767)</f>
        <v>0</v>
      </c>
      <c r="AG769" t="s">
        <v>163</v>
      </c>
    </row>
    <row r="770" spans="1:33" x14ac:dyDescent="0.2">
      <c r="C770" s="242"/>
      <c r="D770" s="10"/>
      <c r="AG770" t="s">
        <v>164</v>
      </c>
    </row>
    <row r="771" spans="1:33" x14ac:dyDescent="0.2">
      <c r="D771" s="10"/>
    </row>
    <row r="772" spans="1:33" x14ac:dyDescent="0.2">
      <c r="D772" s="10"/>
    </row>
    <row r="773" spans="1:33" x14ac:dyDescent="0.2">
      <c r="D773" s="10"/>
    </row>
    <row r="774" spans="1:33" x14ac:dyDescent="0.2">
      <c r="D774" s="10"/>
    </row>
    <row r="775" spans="1:33" x14ac:dyDescent="0.2">
      <c r="D775" s="10"/>
    </row>
    <row r="776" spans="1:33" x14ac:dyDescent="0.2">
      <c r="D776" s="10"/>
    </row>
    <row r="777" spans="1:33" x14ac:dyDescent="0.2">
      <c r="D777" s="10"/>
    </row>
    <row r="778" spans="1:33" x14ac:dyDescent="0.2">
      <c r="D778" s="10"/>
    </row>
    <row r="779" spans="1:33" x14ac:dyDescent="0.2">
      <c r="D779" s="10"/>
    </row>
    <row r="780" spans="1:33" x14ac:dyDescent="0.2">
      <c r="D780" s="10"/>
    </row>
    <row r="781" spans="1:33" x14ac:dyDescent="0.2">
      <c r="D781" s="10"/>
    </row>
    <row r="782" spans="1:33" x14ac:dyDescent="0.2">
      <c r="D782" s="10"/>
    </row>
    <row r="783" spans="1:33" x14ac:dyDescent="0.2">
      <c r="D783" s="10"/>
    </row>
    <row r="784" spans="1:33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ZltM3mzh6DPCHWf5QDp5iHA1/dyXWS2cdgbKjSZWRvOAGXkOPzgANolt8KurSovoro5QpU5x07cyX6ssrxHCg==" saltValue="Xdq19WhGIv4wD2fUUXmQkA==" spinCount="100000" sheet="1"/>
  <mergeCells count="230">
    <mergeCell ref="C764:G764"/>
    <mergeCell ref="C767:G767"/>
    <mergeCell ref="C719:G719"/>
    <mergeCell ref="C727:G727"/>
    <mergeCell ref="C730:G730"/>
    <mergeCell ref="C732:G732"/>
    <mergeCell ref="C745:G745"/>
    <mergeCell ref="C748:G748"/>
    <mergeCell ref="C700:G700"/>
    <mergeCell ref="C702:G702"/>
    <mergeCell ref="C704:G704"/>
    <mergeCell ref="C706:G706"/>
    <mergeCell ref="C708:G708"/>
    <mergeCell ref="C711:G711"/>
    <mergeCell ref="C686:G686"/>
    <mergeCell ref="C689:G689"/>
    <mergeCell ref="C692:G692"/>
    <mergeCell ref="C695:G695"/>
    <mergeCell ref="C697:G697"/>
    <mergeCell ref="C698:G698"/>
    <mergeCell ref="C649:G649"/>
    <mergeCell ref="C655:G655"/>
    <mergeCell ref="C665:G665"/>
    <mergeCell ref="C675:G675"/>
    <mergeCell ref="C680:G680"/>
    <mergeCell ref="C683:G683"/>
    <mergeCell ref="C625:G625"/>
    <mergeCell ref="C628:G628"/>
    <mergeCell ref="C630:G630"/>
    <mergeCell ref="C632:G632"/>
    <mergeCell ref="C634:G634"/>
    <mergeCell ref="C645:G645"/>
    <mergeCell ref="C614:G614"/>
    <mergeCell ref="C615:G615"/>
    <mergeCell ref="C617:G617"/>
    <mergeCell ref="C619:G619"/>
    <mergeCell ref="C621:G621"/>
    <mergeCell ref="C623:G623"/>
    <mergeCell ref="C597:G597"/>
    <mergeCell ref="C600:G600"/>
    <mergeCell ref="C603:G603"/>
    <mergeCell ref="C606:G606"/>
    <mergeCell ref="C609:G609"/>
    <mergeCell ref="C612:G612"/>
    <mergeCell ref="C573:G573"/>
    <mergeCell ref="C575:G575"/>
    <mergeCell ref="C577:G577"/>
    <mergeCell ref="C578:G578"/>
    <mergeCell ref="C590:G590"/>
    <mergeCell ref="C594:G594"/>
    <mergeCell ref="C561:G561"/>
    <mergeCell ref="C563:G563"/>
    <mergeCell ref="C565:G565"/>
    <mergeCell ref="C567:G567"/>
    <mergeCell ref="C569:G569"/>
    <mergeCell ref="C571:G571"/>
    <mergeCell ref="C548:G548"/>
    <mergeCell ref="C551:G551"/>
    <mergeCell ref="C553:G553"/>
    <mergeCell ref="C555:G555"/>
    <mergeCell ref="C557:G557"/>
    <mergeCell ref="C559:G559"/>
    <mergeCell ref="C532:G532"/>
    <mergeCell ref="C534:G534"/>
    <mergeCell ref="C536:G536"/>
    <mergeCell ref="C538:G538"/>
    <mergeCell ref="C540:G540"/>
    <mergeCell ref="C542:G542"/>
    <mergeCell ref="C517:G517"/>
    <mergeCell ref="C519:G519"/>
    <mergeCell ref="C521:G521"/>
    <mergeCell ref="C523:G523"/>
    <mergeCell ref="C525:G525"/>
    <mergeCell ref="C530:G530"/>
    <mergeCell ref="C503:G503"/>
    <mergeCell ref="C505:G505"/>
    <mergeCell ref="C507:G507"/>
    <mergeCell ref="C509:G509"/>
    <mergeCell ref="C511:G511"/>
    <mergeCell ref="C515:G515"/>
    <mergeCell ref="C487:G487"/>
    <mergeCell ref="C489:G489"/>
    <mergeCell ref="C492:G492"/>
    <mergeCell ref="C495:G495"/>
    <mergeCell ref="C498:G498"/>
    <mergeCell ref="C501:G501"/>
    <mergeCell ref="C471:G471"/>
    <mergeCell ref="C473:G473"/>
    <mergeCell ref="C475:G475"/>
    <mergeCell ref="C479:G479"/>
    <mergeCell ref="C482:G482"/>
    <mergeCell ref="C485:G485"/>
    <mergeCell ref="C459:G459"/>
    <mergeCell ref="C462:G462"/>
    <mergeCell ref="C464:G464"/>
    <mergeCell ref="C465:G465"/>
    <mergeCell ref="C467:G467"/>
    <mergeCell ref="C469:G469"/>
    <mergeCell ref="C439:G439"/>
    <mergeCell ref="C443:G443"/>
    <mergeCell ref="C446:G446"/>
    <mergeCell ref="C450:G450"/>
    <mergeCell ref="C453:G453"/>
    <mergeCell ref="C456:G456"/>
    <mergeCell ref="C421:G421"/>
    <mergeCell ref="C423:G423"/>
    <mergeCell ref="C425:G425"/>
    <mergeCell ref="C427:G427"/>
    <mergeCell ref="C429:G429"/>
    <mergeCell ref="C434:G434"/>
    <mergeCell ref="C405:G405"/>
    <mergeCell ref="C408:G408"/>
    <mergeCell ref="C412:G412"/>
    <mergeCell ref="C416:G416"/>
    <mergeCell ref="C418:G418"/>
    <mergeCell ref="C419:G419"/>
    <mergeCell ref="C388:G388"/>
    <mergeCell ref="C391:G391"/>
    <mergeCell ref="C394:G394"/>
    <mergeCell ref="C396:G396"/>
    <mergeCell ref="C397:G397"/>
    <mergeCell ref="C402:G402"/>
    <mergeCell ref="C371:G371"/>
    <mergeCell ref="C373:G373"/>
    <mergeCell ref="C375:G375"/>
    <mergeCell ref="C378:G378"/>
    <mergeCell ref="C379:G379"/>
    <mergeCell ref="C383:G383"/>
    <mergeCell ref="C352:G352"/>
    <mergeCell ref="C354:G354"/>
    <mergeCell ref="C360:G360"/>
    <mergeCell ref="C365:G365"/>
    <mergeCell ref="C367:G367"/>
    <mergeCell ref="C369:G369"/>
    <mergeCell ref="C314:G314"/>
    <mergeCell ref="C316:G316"/>
    <mergeCell ref="C318:G318"/>
    <mergeCell ref="C320:G320"/>
    <mergeCell ref="C324:G324"/>
    <mergeCell ref="C336:G336"/>
    <mergeCell ref="C301:G301"/>
    <mergeCell ref="C304:G304"/>
    <mergeCell ref="C306:G306"/>
    <mergeCell ref="C308:G308"/>
    <mergeCell ref="C310:G310"/>
    <mergeCell ref="C312:G312"/>
    <mergeCell ref="C278:G278"/>
    <mergeCell ref="C284:G284"/>
    <mergeCell ref="C288:G288"/>
    <mergeCell ref="C292:G292"/>
    <mergeCell ref="C295:G295"/>
    <mergeCell ref="C298:G298"/>
    <mergeCell ref="C258:G258"/>
    <mergeCell ref="C261:G261"/>
    <mergeCell ref="C263:G263"/>
    <mergeCell ref="C267:G267"/>
    <mergeCell ref="C269:G269"/>
    <mergeCell ref="C272:G272"/>
    <mergeCell ref="C231:G231"/>
    <mergeCell ref="C233:G233"/>
    <mergeCell ref="C235:G235"/>
    <mergeCell ref="C238:G238"/>
    <mergeCell ref="C248:G248"/>
    <mergeCell ref="C253:G253"/>
    <mergeCell ref="C204:G204"/>
    <mergeCell ref="C219:G219"/>
    <mergeCell ref="C221:G221"/>
    <mergeCell ref="C223:G223"/>
    <mergeCell ref="C226:G226"/>
    <mergeCell ref="C229:G229"/>
    <mergeCell ref="C173:G173"/>
    <mergeCell ref="C177:G177"/>
    <mergeCell ref="C179:G179"/>
    <mergeCell ref="C181:G181"/>
    <mergeCell ref="C183:G183"/>
    <mergeCell ref="C185:G185"/>
    <mergeCell ref="C156:G156"/>
    <mergeCell ref="C161:G161"/>
    <mergeCell ref="C164:G164"/>
    <mergeCell ref="C166:G166"/>
    <mergeCell ref="C168:G168"/>
    <mergeCell ref="C171:G171"/>
    <mergeCell ref="C122:G122"/>
    <mergeCell ref="C134:G134"/>
    <mergeCell ref="C136:G136"/>
    <mergeCell ref="C144:G144"/>
    <mergeCell ref="C146:G146"/>
    <mergeCell ref="C152:G152"/>
    <mergeCell ref="C95:G95"/>
    <mergeCell ref="C97:G97"/>
    <mergeCell ref="C104:G104"/>
    <mergeCell ref="C107:G107"/>
    <mergeCell ref="C109:G109"/>
    <mergeCell ref="C114:G114"/>
    <mergeCell ref="C78:G78"/>
    <mergeCell ref="C80:G80"/>
    <mergeCell ref="C82:G82"/>
    <mergeCell ref="C85:G85"/>
    <mergeCell ref="C87:G87"/>
    <mergeCell ref="C92:G92"/>
    <mergeCell ref="C63:G63"/>
    <mergeCell ref="C66:G66"/>
    <mergeCell ref="C69:G69"/>
    <mergeCell ref="C72:G72"/>
    <mergeCell ref="C74:G74"/>
    <mergeCell ref="C76:G76"/>
    <mergeCell ref="C43:G43"/>
    <mergeCell ref="C46:G46"/>
    <mergeCell ref="C49:G49"/>
    <mergeCell ref="C52:G52"/>
    <mergeCell ref="C55:G55"/>
    <mergeCell ref="C60:G60"/>
    <mergeCell ref="C26:G26"/>
    <mergeCell ref="C28:G28"/>
    <mergeCell ref="C31:G31"/>
    <mergeCell ref="C34:G34"/>
    <mergeCell ref="C37:G37"/>
    <mergeCell ref="C40:G40"/>
    <mergeCell ref="C14:G14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V01 V01 Naklady</vt:lpstr>
      <vt:lpstr>SO 01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D.1.1 Pol'!Názvy_tisku</vt:lpstr>
      <vt:lpstr>'V01 V01 Naklady'!Názvy_tisku</vt:lpstr>
      <vt:lpstr>oadresa</vt:lpstr>
      <vt:lpstr>Stavba!Objednatel</vt:lpstr>
      <vt:lpstr>Stavba!Objekt</vt:lpstr>
      <vt:lpstr>'SO 01 D.1.1 Pol'!Oblast_tisku</vt:lpstr>
      <vt:lpstr>Stavba!Oblast_tisku</vt:lpstr>
      <vt:lpstr>'V01 V01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Šimková</dc:creator>
  <cp:lastModifiedBy>Blanka Šimková</cp:lastModifiedBy>
  <cp:lastPrinted>2019-03-19T12:27:02Z</cp:lastPrinted>
  <dcterms:created xsi:type="dcterms:W3CDTF">2009-04-08T07:15:50Z</dcterms:created>
  <dcterms:modified xsi:type="dcterms:W3CDTF">2021-03-26T15:55:04Z</dcterms:modified>
</cp:coreProperties>
</file>